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h26\Downloads\"/>
    </mc:Choice>
  </mc:AlternateContent>
  <xr:revisionPtr revIDLastSave="0" documentId="8_{CAE8DE63-F8D2-4FA9-9C77-D60AB7366C5D}" xr6:coauthVersionLast="46" xr6:coauthVersionMax="46" xr10:uidLastSave="{00000000-0000-0000-0000-000000000000}"/>
  <bookViews>
    <workbookView xWindow="-120" yWindow="-120" windowWidth="29040" windowHeight="15990" xr2:uid="{CBF503BF-FF5B-45D8-80AD-EDDF7B06681D}"/>
  </bookViews>
  <sheets>
    <sheet name="Ark1" sheetId="1" r:id="rId1"/>
  </sheets>
  <externalReferences>
    <externalReference r:id="rId2"/>
  </externalReferences>
  <definedNames>
    <definedName name="_xlnm._FilterDatabase" localSheetId="0" hidden="1">'Ark1'!$A$1:$S$1</definedName>
    <definedName name="avis">[1]produksjon!$E$2:$N$156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2" i="1" l="1"/>
  <c r="S152" i="1" s="1"/>
  <c r="R151" i="1"/>
  <c r="S151" i="1" s="1"/>
  <c r="R147" i="1"/>
  <c r="S147" i="1" s="1"/>
  <c r="R150" i="1"/>
  <c r="S150" i="1" s="1"/>
  <c r="R149" i="1"/>
  <c r="S149" i="1" s="1"/>
  <c r="R148" i="1"/>
  <c r="S148" i="1" s="1"/>
  <c r="R146" i="1"/>
  <c r="S146" i="1" s="1"/>
  <c r="R145" i="1"/>
  <c r="S145" i="1" s="1"/>
  <c r="R144" i="1"/>
  <c r="S144" i="1" s="1"/>
  <c r="R143" i="1"/>
  <c r="S143" i="1" s="1"/>
  <c r="R142" i="1"/>
  <c r="S142" i="1" s="1"/>
  <c r="R141" i="1"/>
  <c r="S141" i="1" s="1"/>
  <c r="R140" i="1"/>
  <c r="S140" i="1" s="1"/>
  <c r="R139" i="1"/>
  <c r="S139" i="1" s="1"/>
  <c r="R138" i="1"/>
  <c r="S138" i="1" s="1"/>
  <c r="R137" i="1"/>
  <c r="S137" i="1" s="1"/>
  <c r="R136" i="1"/>
  <c r="S136" i="1" s="1"/>
  <c r="R135" i="1"/>
  <c r="S135" i="1" s="1"/>
  <c r="R134" i="1"/>
  <c r="S134" i="1" s="1"/>
  <c r="R133" i="1"/>
  <c r="S133" i="1" s="1"/>
  <c r="R132" i="1"/>
  <c r="S132" i="1" s="1"/>
  <c r="R131" i="1"/>
  <c r="S131" i="1" s="1"/>
  <c r="R130" i="1"/>
  <c r="S130" i="1" s="1"/>
  <c r="R129" i="1"/>
  <c r="S129" i="1" s="1"/>
  <c r="R128" i="1"/>
  <c r="S128" i="1" s="1"/>
  <c r="R127" i="1"/>
  <c r="S127" i="1" s="1"/>
  <c r="R126" i="1"/>
  <c r="S126" i="1" s="1"/>
  <c r="R125" i="1"/>
  <c r="S125" i="1" s="1"/>
  <c r="R124" i="1"/>
  <c r="S124" i="1" s="1"/>
  <c r="R123" i="1"/>
  <c r="S123" i="1" s="1"/>
  <c r="R122" i="1"/>
  <c r="S122" i="1" s="1"/>
  <c r="R121" i="1"/>
  <c r="S121" i="1" s="1"/>
  <c r="R120" i="1"/>
  <c r="S120" i="1" s="1"/>
  <c r="R119" i="1"/>
  <c r="S119" i="1" s="1"/>
  <c r="R118" i="1"/>
  <c r="S118" i="1" s="1"/>
  <c r="R117" i="1"/>
  <c r="S117" i="1" s="1"/>
  <c r="R116" i="1"/>
  <c r="S116" i="1" s="1"/>
  <c r="R115" i="1"/>
  <c r="S115" i="1" s="1"/>
  <c r="R114" i="1"/>
  <c r="S114" i="1" s="1"/>
  <c r="R113" i="1"/>
  <c r="S113" i="1" s="1"/>
  <c r="R112" i="1"/>
  <c r="S112" i="1" s="1"/>
  <c r="R111" i="1"/>
  <c r="S111" i="1" s="1"/>
  <c r="R110" i="1"/>
  <c r="S110" i="1" s="1"/>
  <c r="R109" i="1"/>
  <c r="S109" i="1" s="1"/>
  <c r="R108" i="1"/>
  <c r="S108" i="1" s="1"/>
  <c r="R107" i="1"/>
  <c r="S107" i="1" s="1"/>
  <c r="R106" i="1"/>
  <c r="S106" i="1" s="1"/>
  <c r="R105" i="1"/>
  <c r="S105" i="1" s="1"/>
  <c r="R104" i="1"/>
  <c r="S104" i="1" s="1"/>
  <c r="R103" i="1"/>
  <c r="S103" i="1" s="1"/>
  <c r="R102" i="1"/>
  <c r="S102" i="1" s="1"/>
  <c r="R101" i="1"/>
  <c r="S101" i="1" s="1"/>
  <c r="R100" i="1"/>
  <c r="S100" i="1" s="1"/>
  <c r="R99" i="1"/>
  <c r="S99" i="1" s="1"/>
  <c r="R98" i="1"/>
  <c r="S98" i="1" s="1"/>
  <c r="R97" i="1"/>
  <c r="S97" i="1" s="1"/>
  <c r="R96" i="1"/>
  <c r="S96" i="1" s="1"/>
  <c r="R95" i="1"/>
  <c r="S95" i="1" s="1"/>
  <c r="R94" i="1"/>
  <c r="S94" i="1" s="1"/>
  <c r="R93" i="1"/>
  <c r="S93" i="1" s="1"/>
  <c r="R92" i="1"/>
  <c r="S92" i="1" s="1"/>
  <c r="R91" i="1"/>
  <c r="S91" i="1" s="1"/>
  <c r="R90" i="1"/>
  <c r="S90" i="1" s="1"/>
  <c r="R89" i="1"/>
  <c r="S89" i="1" s="1"/>
  <c r="R88" i="1"/>
  <c r="S88" i="1" s="1"/>
  <c r="R87" i="1"/>
  <c r="S87" i="1" s="1"/>
  <c r="R86" i="1"/>
  <c r="S86" i="1" s="1"/>
  <c r="R85" i="1"/>
  <c r="S85" i="1" s="1"/>
  <c r="R84" i="1"/>
  <c r="S84" i="1" s="1"/>
  <c r="R83" i="1"/>
  <c r="S83" i="1" s="1"/>
  <c r="R82" i="1"/>
  <c r="S82" i="1" s="1"/>
  <c r="R81" i="1"/>
  <c r="S81" i="1" s="1"/>
  <c r="R80" i="1"/>
  <c r="S80" i="1" s="1"/>
  <c r="R79" i="1"/>
  <c r="S79" i="1" s="1"/>
  <c r="R78" i="1"/>
  <c r="S78" i="1" s="1"/>
  <c r="R77" i="1"/>
  <c r="S77" i="1" s="1"/>
  <c r="R76" i="1"/>
  <c r="S76" i="1" s="1"/>
  <c r="R75" i="1"/>
  <c r="S75" i="1" s="1"/>
  <c r="R74" i="1"/>
  <c r="S74" i="1" s="1"/>
  <c r="R73" i="1"/>
  <c r="S73" i="1" s="1"/>
  <c r="R72" i="1"/>
  <c r="S72" i="1" s="1"/>
  <c r="R71" i="1"/>
  <c r="S71" i="1" s="1"/>
  <c r="R70" i="1"/>
  <c r="S70" i="1" s="1"/>
  <c r="R69" i="1"/>
  <c r="S69" i="1" s="1"/>
  <c r="R68" i="1"/>
  <c r="S68" i="1" s="1"/>
  <c r="R67" i="1"/>
  <c r="S67" i="1" s="1"/>
  <c r="R66" i="1"/>
  <c r="S66" i="1" s="1"/>
  <c r="R65" i="1"/>
  <c r="S65" i="1" s="1"/>
  <c r="R64" i="1"/>
  <c r="S64" i="1" s="1"/>
  <c r="R63" i="1"/>
  <c r="S63" i="1" s="1"/>
  <c r="R62" i="1"/>
  <c r="S62" i="1" s="1"/>
  <c r="R61" i="1"/>
  <c r="S61" i="1" s="1"/>
  <c r="R60" i="1"/>
  <c r="S60" i="1" s="1"/>
  <c r="R59" i="1"/>
  <c r="S59" i="1" s="1"/>
  <c r="R58" i="1"/>
  <c r="S58" i="1" s="1"/>
  <c r="R57" i="1"/>
  <c r="S57" i="1" s="1"/>
  <c r="R56" i="1"/>
  <c r="S56" i="1" s="1"/>
  <c r="R55" i="1"/>
  <c r="S55" i="1" s="1"/>
  <c r="R54" i="1"/>
  <c r="S54" i="1" s="1"/>
  <c r="R53" i="1"/>
  <c r="S53" i="1" s="1"/>
  <c r="R52" i="1"/>
  <c r="S52" i="1" s="1"/>
  <c r="R51" i="1"/>
  <c r="S51" i="1" s="1"/>
  <c r="R50" i="1"/>
  <c r="S50" i="1" s="1"/>
  <c r="R49" i="1"/>
  <c r="S49" i="1" s="1"/>
  <c r="R48" i="1"/>
  <c r="S48" i="1" s="1"/>
  <c r="R47" i="1"/>
  <c r="S47" i="1" s="1"/>
  <c r="R46" i="1"/>
  <c r="S46" i="1" s="1"/>
  <c r="R45" i="1"/>
  <c r="S45" i="1" s="1"/>
  <c r="R44" i="1"/>
  <c r="S44" i="1" s="1"/>
  <c r="R43" i="1"/>
  <c r="S43" i="1" s="1"/>
  <c r="R42" i="1"/>
  <c r="S42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S36" i="1" s="1"/>
  <c r="R35" i="1"/>
  <c r="S35" i="1" s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5" i="1"/>
  <c r="S5" i="1" s="1"/>
  <c r="R4" i="1"/>
  <c r="S4" i="1" s="1"/>
  <c r="R3" i="1"/>
  <c r="S3" i="1" s="1"/>
  <c r="R2" i="1"/>
  <c r="S2" i="1" s="1"/>
  <c r="S153" i="1" l="1"/>
</calcChain>
</file>

<file path=xl/sharedStrings.xml><?xml version="1.0" encoding="utf-8"?>
<sst xmlns="http://schemas.openxmlformats.org/spreadsheetml/2006/main" count="1428" uniqueCount="638">
  <si>
    <t>Tildeling: TildelingsID</t>
  </si>
  <si>
    <t>Medieinfo: Systemnavn</t>
  </si>
  <si>
    <t>Oppfyller alle kvalifikasjonskrav</t>
  </si>
  <si>
    <t>Aktør: ID-nummer</t>
  </si>
  <si>
    <t>Aktør: Aktørnavn</t>
  </si>
  <si>
    <t>Mediets navn</t>
  </si>
  <si>
    <t>Opplag: Totalt opplag (hverdag)</t>
  </si>
  <si>
    <t>Opplag: Utgivelser pr år (hverdag)</t>
  </si>
  <si>
    <t>Opplag: Abonnement papir (søndag)</t>
  </si>
  <si>
    <t>Opplag: Utgivelser pr år (søndag)</t>
  </si>
  <si>
    <t>Tilskuddssats</t>
  </si>
  <si>
    <t>Beregnet produksjonstilskudd</t>
  </si>
  <si>
    <t>År</t>
  </si>
  <si>
    <t>Søknadsbehandling</t>
  </si>
  <si>
    <t>Gml. beregneing</t>
  </si>
  <si>
    <t>Diff</t>
  </si>
  <si>
    <t>Simulering 2021</t>
  </si>
  <si>
    <t>M-90805</t>
  </si>
  <si>
    <t>1</t>
  </si>
  <si>
    <t>89</t>
  </si>
  <si>
    <t>KLASSEKAMPEN AS</t>
  </si>
  <si>
    <t>KLASSEKAMPEN</t>
  </si>
  <si>
    <t>Nummer to avis</t>
  </si>
  <si>
    <t>Riksmedier</t>
  </si>
  <si>
    <t>2021</t>
  </si>
  <si>
    <t>Godkjent for tilskudd</t>
  </si>
  <si>
    <t>M-90859</t>
  </si>
  <si>
    <t>19</t>
  </si>
  <si>
    <t>BERGENSAVISEN AS</t>
  </si>
  <si>
    <t>BERGENSAVISEN</t>
  </si>
  <si>
    <t>Medier i Oslo, Bergen, Stavanger og Trondheim</t>
  </si>
  <si>
    <t>M-90865</t>
  </si>
  <si>
    <t>13</t>
  </si>
  <si>
    <t>DAGSAVISEN AS</t>
  </si>
  <si>
    <t>DAGSAVISEN</t>
  </si>
  <si>
    <t>M-90740</t>
  </si>
  <si>
    <t>188</t>
  </si>
  <si>
    <t>VÅRT LAND AS</t>
  </si>
  <si>
    <t>VÅRT LAND</t>
  </si>
  <si>
    <t>M-90792</t>
  </si>
  <si>
    <t>105</t>
  </si>
  <si>
    <t>AS NATIONEN</t>
  </si>
  <si>
    <t>NATIONEN</t>
  </si>
  <si>
    <t>M-90850</t>
  </si>
  <si>
    <t>28</t>
  </si>
  <si>
    <t>DAGBLADET DAGEN AS</t>
  </si>
  <si>
    <t>DAGEN</t>
  </si>
  <si>
    <t>M-90683</t>
  </si>
  <si>
    <t>311</t>
  </si>
  <si>
    <t>FISKERIBLADET AS</t>
  </si>
  <si>
    <t>FISKERIBLADET</t>
  </si>
  <si>
    <t>M-90797</t>
  </si>
  <si>
    <t>99</t>
  </si>
  <si>
    <t>MORGENBLADET AS</t>
  </si>
  <si>
    <t>MORGENBLADET</t>
  </si>
  <si>
    <t>M-90915</t>
  </si>
  <si>
    <t>437</t>
  </si>
  <si>
    <t>MEDIEHUSET NIDAROS AS</t>
  </si>
  <si>
    <t>Nidaros</t>
  </si>
  <si>
    <t>M-90754</t>
  </si>
  <si>
    <t>168</t>
  </si>
  <si>
    <t>MEDIEHUSET ITROMSØ AS</t>
  </si>
  <si>
    <t>ITROMSØ</t>
  </si>
  <si>
    <t>Øvrige medier</t>
  </si>
  <si>
    <t>M-90852</t>
  </si>
  <si>
    <t>26</t>
  </si>
  <si>
    <t>DAG OG TID AS</t>
  </si>
  <si>
    <t>DAG OG TID</t>
  </si>
  <si>
    <t>Godkjent for tilskudd - ukesaviser</t>
  </si>
  <si>
    <t>M-90783</t>
  </si>
  <si>
    <t>123</t>
  </si>
  <si>
    <t>PORSGRUNNS DAGBLAD AS</t>
  </si>
  <si>
    <t>PORSGRUNNS DAGBLAD</t>
  </si>
  <si>
    <t>M-90879</t>
  </si>
  <si>
    <t>403</t>
  </si>
  <si>
    <t>DAGENS PERSPEKTIV AS</t>
  </si>
  <si>
    <t>DAGENS PERSPEKTIV</t>
  </si>
  <si>
    <t>M-90891</t>
  </si>
  <si>
    <t>411</t>
  </si>
  <si>
    <t>VOL VESTERÅLEN ONLINE AS</t>
  </si>
  <si>
    <t>vol.no (Vesterålen Online)</t>
  </si>
  <si>
    <t>M-90909</t>
  </si>
  <si>
    <t>430</t>
  </si>
  <si>
    <t>MEDIER24 AS</t>
  </si>
  <si>
    <t>Medier 24</t>
  </si>
  <si>
    <t>M-90749</t>
  </si>
  <si>
    <t>175</t>
  </si>
  <si>
    <t>AS VARDEN</t>
  </si>
  <si>
    <t>VARDEN</t>
  </si>
  <si>
    <t>M-90705</t>
  </si>
  <si>
    <t>246</t>
  </si>
  <si>
    <t>SANDNESPOSTEN AS</t>
  </si>
  <si>
    <t>SANDNESPOSTEN</t>
  </si>
  <si>
    <t>M-90897</t>
  </si>
  <si>
    <t>426</t>
  </si>
  <si>
    <t>MEDIEHUSET MINERVA AS</t>
  </si>
  <si>
    <t>MINERVA</t>
  </si>
  <si>
    <t>M-90856</t>
  </si>
  <si>
    <t>22</t>
  </si>
  <si>
    <t>BYGDANYTT AS</t>
  </si>
  <si>
    <t>BYGDANYTT</t>
  </si>
  <si>
    <t>M-90907</t>
  </si>
  <si>
    <t>431</t>
  </si>
  <si>
    <t>RANA PUBLISHING AS</t>
  </si>
  <si>
    <t>Rana NO</t>
  </si>
  <si>
    <t>M-90677</t>
  </si>
  <si>
    <t>325</t>
  </si>
  <si>
    <t>KRISTEN MEDIAALLIANSE DRIFT AS</t>
  </si>
  <si>
    <t>NORGE IDAG</t>
  </si>
  <si>
    <t>M-90787</t>
  </si>
  <si>
    <t>116</t>
  </si>
  <si>
    <t>AS NYE TROMS</t>
  </si>
  <si>
    <t>NYE TROMS</t>
  </si>
  <si>
    <t>Aleneavis</t>
  </si>
  <si>
    <t>M-90760</t>
  </si>
  <si>
    <t>159</t>
  </si>
  <si>
    <t>SØR-VARANGER AVIS A/S</t>
  </si>
  <si>
    <t>SØR-VARANGER AVIS</t>
  </si>
  <si>
    <t>M-90866</t>
  </si>
  <si>
    <t>11</t>
  </si>
  <si>
    <t>ANDØYPOSTEN AS</t>
  </si>
  <si>
    <t>ANDØYPOSTEN</t>
  </si>
  <si>
    <t>M-90713</t>
  </si>
  <si>
    <t>231</t>
  </si>
  <si>
    <t>AS Framtid i Nord Avisdrift</t>
  </si>
  <si>
    <t>FRAMTID I NORD</t>
  </si>
  <si>
    <t>M-90744</t>
  </si>
  <si>
    <t>180</t>
  </si>
  <si>
    <t>AS VESTERÅLENS AVIS</t>
  </si>
  <si>
    <t>VESTERAALENS AVIS</t>
  </si>
  <si>
    <t>M-90886</t>
  </si>
  <si>
    <t>404</t>
  </si>
  <si>
    <t>KRONSTADPOSTEN AS</t>
  </si>
  <si>
    <t>KRONSTADPOSTEN</t>
  </si>
  <si>
    <t>M-90658</t>
  </si>
  <si>
    <t>391</t>
  </si>
  <si>
    <t>KYST OG FJORD AS</t>
  </si>
  <si>
    <t>KYST OG FJORD</t>
  </si>
  <si>
    <t>M-90730</t>
  </si>
  <si>
    <t>211</t>
  </si>
  <si>
    <t>LOFOTEN KOMMUNIKASJON AS</t>
  </si>
  <si>
    <t>LOFOT-TIDENDE</t>
  </si>
  <si>
    <t>Nummer én avis</t>
  </si>
  <si>
    <t>M-90686</t>
  </si>
  <si>
    <t>301</t>
  </si>
  <si>
    <t>LOKALAVISA NORDSALTEN AS</t>
  </si>
  <si>
    <t>LOKALAVISA NORDSALTEN</t>
  </si>
  <si>
    <t>M-90660</t>
  </si>
  <si>
    <t>375</t>
  </si>
  <si>
    <t>MEDIEHUSET KULINGEN AS</t>
  </si>
  <si>
    <t>FRAMTIA</t>
  </si>
  <si>
    <t>M-90701</t>
  </si>
  <si>
    <t>259</t>
  </si>
  <si>
    <t>REMEDIA AS</t>
  </si>
  <si>
    <t>VÅGANAVISA</t>
  </si>
  <si>
    <t>M-90755</t>
  </si>
  <si>
    <t>167</t>
  </si>
  <si>
    <t>FOLKEBLADET AS</t>
  </si>
  <si>
    <t>FOLKEBLADET</t>
  </si>
  <si>
    <t>M-90842</t>
  </si>
  <si>
    <t>37</t>
  </si>
  <si>
    <t>FINNMARKSPOSTEN AS</t>
  </si>
  <si>
    <t>FINNMARKSPOSTEN</t>
  </si>
  <si>
    <t>M-90811</t>
  </si>
  <si>
    <t>76</t>
  </si>
  <si>
    <t>HELGELANDS BLAD DRIFT AS</t>
  </si>
  <si>
    <t>HELGELANDS BLAD</t>
  </si>
  <si>
    <t>M-90867</t>
  </si>
  <si>
    <t>10</t>
  </si>
  <si>
    <t>NORDAVIS AS</t>
  </si>
  <si>
    <t>ALTAPOSTEN</t>
  </si>
  <si>
    <t>M-90687</t>
  </si>
  <si>
    <t>300</t>
  </si>
  <si>
    <t>SALTENPOSTEN AS</t>
  </si>
  <si>
    <t>SALTENPOSTEN</t>
  </si>
  <si>
    <t>M-90918</t>
  </si>
  <si>
    <t>456</t>
  </si>
  <si>
    <t>SUBJEKT AS</t>
  </si>
  <si>
    <t>Subjekt</t>
  </si>
  <si>
    <t>M-90704</t>
  </si>
  <si>
    <t>247</t>
  </si>
  <si>
    <t>INGRESS MEDIA &amp; REKLAME AS</t>
  </si>
  <si>
    <t>ØKSNESAVISA</t>
  </si>
  <si>
    <t>M-90880</t>
  </si>
  <si>
    <t>400</t>
  </si>
  <si>
    <t>MEDIESELSKAPET KARMØYNYTT AS</t>
  </si>
  <si>
    <t>KARMØYNYTT</t>
  </si>
  <si>
    <t>M-90657</t>
  </si>
  <si>
    <t>393</t>
  </si>
  <si>
    <t>HAMMERFESTINGEN AS</t>
  </si>
  <si>
    <t>HAMMERFESTINGEN</t>
  </si>
  <si>
    <t>M-90874</t>
  </si>
  <si>
    <t>397</t>
  </si>
  <si>
    <t>AVISA HEMNES AS</t>
  </si>
  <si>
    <t>AVISA HEMNES</t>
  </si>
  <si>
    <t>M-90689</t>
  </si>
  <si>
    <t>296</t>
  </si>
  <si>
    <t>ØSTHAVET AS</t>
  </si>
  <si>
    <t>ØSTHAVET</t>
  </si>
  <si>
    <t>M-90857</t>
  </si>
  <si>
    <t>21</t>
  </si>
  <si>
    <t>BRØNNØYSUNDS AVIS AS</t>
  </si>
  <si>
    <t>BRØNNØYSUNDS AVIS</t>
  </si>
  <si>
    <t>M-90651</t>
  </si>
  <si>
    <t>418</t>
  </si>
  <si>
    <t>ALVDAL MIDT I VÆLA AS</t>
  </si>
  <si>
    <t>ALVDAL MIDT I VÆLA</t>
  </si>
  <si>
    <t>M-90861</t>
  </si>
  <si>
    <t>17</t>
  </si>
  <si>
    <t>AS AURA AVIS</t>
  </si>
  <si>
    <t>AURA AVIS</t>
  </si>
  <si>
    <t>M-90846</t>
  </si>
  <si>
    <t>33</t>
  </si>
  <si>
    <t>DRIVA AS</t>
  </si>
  <si>
    <t>DRIVA</t>
  </si>
  <si>
    <t>M-90824</t>
  </si>
  <si>
    <t>61</t>
  </si>
  <si>
    <t>GRENDA AS</t>
  </si>
  <si>
    <t>GRENDA</t>
  </si>
  <si>
    <t>M-90840</t>
  </si>
  <si>
    <t>0</t>
  </si>
  <si>
    <t>39</t>
  </si>
  <si>
    <t>DAGBLADET FINNMARKEN AS</t>
  </si>
  <si>
    <t>FINNMARKEN</t>
  </si>
  <si>
    <t>Overgangsordning</t>
  </si>
  <si>
    <t>M-90860</t>
  </si>
  <si>
    <t>18</t>
  </si>
  <si>
    <t>AUST AGDER BLAD AS</t>
  </si>
  <si>
    <t>AUST AGDER BLAD</t>
  </si>
  <si>
    <t>M-90738</t>
  </si>
  <si>
    <t>190</t>
  </si>
  <si>
    <t>RAKKESTAD AVIS AS</t>
  </si>
  <si>
    <t>RAKKESTAD AVIS</t>
  </si>
  <si>
    <t>M-90734</t>
  </si>
  <si>
    <t>198</t>
  </si>
  <si>
    <t>ÅNDALSNES AVIS AS</t>
  </si>
  <si>
    <t>ÅNDALSNES AVIS</t>
  </si>
  <si>
    <t>M-90795</t>
  </si>
  <si>
    <t>102</t>
  </si>
  <si>
    <t>AARFLOTS PRENTEVERK AS</t>
  </si>
  <si>
    <t>MØRE</t>
  </si>
  <si>
    <t>M-90836</t>
  </si>
  <si>
    <t>44</t>
  </si>
  <si>
    <t>AS FJORDABLADET LL</t>
  </si>
  <si>
    <t>FJORDABLADET</t>
  </si>
  <si>
    <t>M-90770</t>
  </si>
  <si>
    <t>144</t>
  </si>
  <si>
    <t>AS SETESDØLEN</t>
  </si>
  <si>
    <t>SETESDØLEN</t>
  </si>
  <si>
    <t>M-90838</t>
  </si>
  <si>
    <t>42</t>
  </si>
  <si>
    <t>AVISDRIFT GLOPPEN AS</t>
  </si>
  <si>
    <t>FIRDA TIDEND</t>
  </si>
  <si>
    <t>M-90680</t>
  </si>
  <si>
    <t>318</t>
  </si>
  <si>
    <t>AVISFØRETAKET YTRE SOGN AS</t>
  </si>
  <si>
    <t>YTRE SOGN</t>
  </si>
  <si>
    <t>M-90855</t>
  </si>
  <si>
    <t>23</t>
  </si>
  <si>
    <t>BYGDEBLADET AS</t>
  </si>
  <si>
    <t>BYGDEBLADET</t>
  </si>
  <si>
    <t>M-90853</t>
  </si>
  <si>
    <t>25</t>
  </si>
  <si>
    <t>BØMLO-NYTT AS</t>
  </si>
  <si>
    <t>BØMLO-NYTT</t>
  </si>
  <si>
    <t>M-90674</t>
  </si>
  <si>
    <t>344</t>
  </si>
  <si>
    <t>EIKER BLADET AS</t>
  </si>
  <si>
    <t>EIKER BLADET</t>
  </si>
  <si>
    <t>M-90834</t>
  </si>
  <si>
    <t>46</t>
  </si>
  <si>
    <t>FJORDINGEN AS</t>
  </si>
  <si>
    <t>FJORDINGEN</t>
  </si>
  <si>
    <t>M-90816</t>
  </si>
  <si>
    <t>70</t>
  </si>
  <si>
    <t>HARAMSNYTT AS</t>
  </si>
  <si>
    <t>NORDRE</t>
  </si>
  <si>
    <t>M-90775</t>
  </si>
  <si>
    <t>135</t>
  </si>
  <si>
    <t>LL Ryfylke</t>
  </si>
  <si>
    <t>RYFYLKE</t>
  </si>
  <si>
    <t>M-90698</t>
  </si>
  <si>
    <t>271</t>
  </si>
  <si>
    <t>AS AVISDRIFT RØROS</t>
  </si>
  <si>
    <t>FJELL-LJOM</t>
  </si>
  <si>
    <t>M-90729</t>
  </si>
  <si>
    <t>212</t>
  </si>
  <si>
    <t>AUSTEVOLL FORLAG AS</t>
  </si>
  <si>
    <t>MARSTEINEN</t>
  </si>
  <si>
    <t>M-90672</t>
  </si>
  <si>
    <t>352</t>
  </si>
  <si>
    <t>BIRKENES-AVISA AS</t>
  </si>
  <si>
    <t>BIRKENES-AVISA</t>
  </si>
  <si>
    <t>M-90719</t>
  </si>
  <si>
    <t>224</t>
  </si>
  <si>
    <t>BLADET TYSNES AS</t>
  </si>
  <si>
    <t>TYSNES</t>
  </si>
  <si>
    <t>M-90684</t>
  </si>
  <si>
    <t>310</t>
  </si>
  <si>
    <t>BYGDEBLADET RANDABERG OG RENNESØY AS</t>
  </si>
  <si>
    <t>BYGDEBLADET RANDABERG OG RENNESØY</t>
  </si>
  <si>
    <t>M-90694</t>
  </si>
  <si>
    <t>284</t>
  </si>
  <si>
    <t>BØ BLAD AS</t>
  </si>
  <si>
    <t>BØ BLAD</t>
  </si>
  <si>
    <t>M-90681</t>
  </si>
  <si>
    <t>316</t>
  </si>
  <si>
    <t>DRANGEDALSPOSTEN AS</t>
  </si>
  <si>
    <t>DRANGEDALSPOSTEN</t>
  </si>
  <si>
    <t>M-90679</t>
  </si>
  <si>
    <t>322</t>
  </si>
  <si>
    <t>ENEBAKK AVIS AS</t>
  </si>
  <si>
    <t>ENEBAKK AVIS</t>
  </si>
  <si>
    <t>M-90663</t>
  </si>
  <si>
    <t>370</t>
  </si>
  <si>
    <t>FROLENDINGEN AS</t>
  </si>
  <si>
    <t>FROLENDINGEN</t>
  </si>
  <si>
    <t>M-90731</t>
  </si>
  <si>
    <t>206</t>
  </si>
  <si>
    <t>FROSTINGEN AS</t>
  </si>
  <si>
    <t>FROSTINGEN</t>
  </si>
  <si>
    <t>M-90828</t>
  </si>
  <si>
    <t>57</t>
  </si>
  <si>
    <t>GAULDALSPOSTEN AS</t>
  </si>
  <si>
    <t>GAULDALSPOSTEN</t>
  </si>
  <si>
    <t>M-90707</t>
  </si>
  <si>
    <t>243</t>
  </si>
  <si>
    <t>GJESDALBUEN AS</t>
  </si>
  <si>
    <t>GJESDALBUEN</t>
  </si>
  <si>
    <t>M-90825</t>
  </si>
  <si>
    <t>60</t>
  </si>
  <si>
    <t>GRANNAR AS</t>
  </si>
  <si>
    <t>GRANNAR</t>
  </si>
  <si>
    <t>M-90700</t>
  </si>
  <si>
    <t>261</t>
  </si>
  <si>
    <t>INDERØYNINGEN AS</t>
  </si>
  <si>
    <t>INDERØYNINGEN</t>
  </si>
  <si>
    <t>M-90667</t>
  </si>
  <si>
    <t>365</t>
  </si>
  <si>
    <t>INFO INNLANDET AS</t>
  </si>
  <si>
    <t>STANGEAVISA</t>
  </si>
  <si>
    <t>M-90671</t>
  </si>
  <si>
    <t>356</t>
  </si>
  <si>
    <t>KANALEN AS</t>
  </si>
  <si>
    <t>KANALEN</t>
  </si>
  <si>
    <t>M-90678</t>
  </si>
  <si>
    <t>323</t>
  </si>
  <si>
    <t>LOKALAVISEN ØYENE AS</t>
  </si>
  <si>
    <t>ØYENE</t>
  </si>
  <si>
    <t>M-90878</t>
  </si>
  <si>
    <t>402</t>
  </si>
  <si>
    <t>LYNGDALS AVIS AS</t>
  </si>
  <si>
    <t>LYNGDALS AVIS</t>
  </si>
  <si>
    <t>M-90732</t>
  </si>
  <si>
    <t>202</t>
  </si>
  <si>
    <t>MEDIEHUSET NYSS AS</t>
  </si>
  <si>
    <t>NYSS</t>
  </si>
  <si>
    <t>M-90664</t>
  </si>
  <si>
    <t>369</t>
  </si>
  <si>
    <t>NORD-GUDBRANDSDAL MEDIA AS</t>
  </si>
  <si>
    <t>NORDDALEN</t>
  </si>
  <si>
    <t>M-90662</t>
  </si>
  <si>
    <t>371</t>
  </si>
  <si>
    <t>NYE ARENDALS TIDENDE AS</t>
  </si>
  <si>
    <t>ARENDALS TIDENDE</t>
  </si>
  <si>
    <t>M-90888</t>
  </si>
  <si>
    <t>415</t>
  </si>
  <si>
    <t>PORTEN AS</t>
  </si>
  <si>
    <t>porten.no</t>
  </si>
  <si>
    <t>M-90725</t>
  </si>
  <si>
    <t>218</t>
  </si>
  <si>
    <t>SAMNANGER BLADLAG AS</t>
  </si>
  <si>
    <t>SAMNINGEN</t>
  </si>
  <si>
    <t>M-90699</t>
  </si>
  <si>
    <t>265</t>
  </si>
  <si>
    <t>SANDE AVIS AS</t>
  </si>
  <si>
    <t>SANDE AVIS</t>
  </si>
  <si>
    <t>M-90724</t>
  </si>
  <si>
    <t>219</t>
  </si>
  <si>
    <t>SELBYGGEN AS</t>
  </si>
  <si>
    <t>SELBYGGEN</t>
  </si>
  <si>
    <t>M-90708</t>
  </si>
  <si>
    <t>238</t>
  </si>
  <si>
    <t>SKJÅK MEDIAUTVIKLING AS</t>
  </si>
  <si>
    <t>FJUKEN</t>
  </si>
  <si>
    <t>M-90676</t>
  </si>
  <si>
    <t>335</t>
  </si>
  <si>
    <t>SNØFUGL AS</t>
  </si>
  <si>
    <t>GAULA</t>
  </si>
  <si>
    <t>M-90690</t>
  </si>
  <si>
    <t>295</t>
  </si>
  <si>
    <t>SNÅSNINGEN AS</t>
  </si>
  <si>
    <t>SNÅSNINGEN</t>
  </si>
  <si>
    <t>M-90659</t>
  </si>
  <si>
    <t>381</t>
  </si>
  <si>
    <t>SOLUNGAVISA AS</t>
  </si>
  <si>
    <t>SOLUNGAVISA</t>
  </si>
  <si>
    <t>M-90710</t>
  </si>
  <si>
    <t>234</t>
  </si>
  <si>
    <t>STORFJORD BLADLAG AS</t>
  </si>
  <si>
    <t>STORFJORDNYTT</t>
  </si>
  <si>
    <t>M-90722</t>
  </si>
  <si>
    <t>221</t>
  </si>
  <si>
    <t>SULAPOSTEN AS</t>
  </si>
  <si>
    <t>SULAPOSTEN</t>
  </si>
  <si>
    <t>M-90721</t>
  </si>
  <si>
    <t>222</t>
  </si>
  <si>
    <t>SULDALSPOSTEN AS</t>
  </si>
  <si>
    <t>SULDALSPOSTEN</t>
  </si>
  <si>
    <t>M-90712</t>
  </si>
  <si>
    <t>232</t>
  </si>
  <si>
    <t>SVALBARDPOSTEN AS</t>
  </si>
  <si>
    <t>SVALBARDPOSTEN</t>
  </si>
  <si>
    <t>M-90720</t>
  </si>
  <si>
    <t>223</t>
  </si>
  <si>
    <t>SVELVIKSPOSTEN AS</t>
  </si>
  <si>
    <t>SVELVIKSPOSTEN</t>
  </si>
  <si>
    <t>M-90695</t>
  </si>
  <si>
    <t>283</t>
  </si>
  <si>
    <t>SYDVESTEN LOKALAVIS AS</t>
  </si>
  <si>
    <t>SYDVESTEN</t>
  </si>
  <si>
    <t>M-90715</t>
  </si>
  <si>
    <t>228</t>
  </si>
  <si>
    <t>SYNSTE MØRE AS</t>
  </si>
  <si>
    <t>SYNSTE MØRE</t>
  </si>
  <si>
    <t>M-90666</t>
  </si>
  <si>
    <t>367</t>
  </si>
  <si>
    <t>SØR-ØSTERDAL MEDIA AS</t>
  </si>
  <si>
    <t>LOKALAVISA TRYSIL-ENGERDAL</t>
  </si>
  <si>
    <t>M-90718</t>
  </si>
  <si>
    <t>225</t>
  </si>
  <si>
    <t>TYSVÆR BYGDEBLAD AS</t>
  </si>
  <si>
    <t>TYSVÆR BYGDEBLAD</t>
  </si>
  <si>
    <t>M-90717</t>
  </si>
  <si>
    <t>226</t>
  </si>
  <si>
    <t>VAKSDAL POSTEN AS</t>
  </si>
  <si>
    <t>VAKSDAL POSTEN</t>
  </si>
  <si>
    <t>M-90716</t>
  </si>
  <si>
    <t>227</t>
  </si>
  <si>
    <t>VESTAVIND AS BYGDEBLAD FOR SVEIO</t>
  </si>
  <si>
    <t>VESTAVIND BYGDEBLAD FOR SVEIO</t>
  </si>
  <si>
    <t>M-90702</t>
  </si>
  <si>
    <t>258</t>
  </si>
  <si>
    <t>VESTBY AVIS AS</t>
  </si>
  <si>
    <t>VESTBY AVIS</t>
  </si>
  <si>
    <t>M-90709</t>
  </si>
  <si>
    <t>236</t>
  </si>
  <si>
    <t>VESTNESAVISA AS</t>
  </si>
  <si>
    <t>VESTNESAVISA</t>
  </si>
  <si>
    <t>M-90691</t>
  </si>
  <si>
    <t>289</t>
  </si>
  <si>
    <t>VIGGA AS</t>
  </si>
  <si>
    <t>VIGGA</t>
  </si>
  <si>
    <t>M-90739</t>
  </si>
  <si>
    <t>189</t>
  </si>
  <si>
    <t>YTRINGEN AVIS AS</t>
  </si>
  <si>
    <t>YTRINGEN</t>
  </si>
  <si>
    <t>M-90714</t>
  </si>
  <si>
    <t>230</t>
  </si>
  <si>
    <t>ØY-BLIKK AS</t>
  </si>
  <si>
    <t>ØY-BLIKK</t>
  </si>
  <si>
    <t>M-90685</t>
  </si>
  <si>
    <t>309</t>
  </si>
  <si>
    <t>ØYPOSTEN AS</t>
  </si>
  <si>
    <t>ØYPOSTEN</t>
  </si>
  <si>
    <t>M-90697</t>
  </si>
  <si>
    <t>273</t>
  </si>
  <si>
    <t>ÅS AVIS AS</t>
  </si>
  <si>
    <t>ÅS AVIS</t>
  </si>
  <si>
    <t>M-90696</t>
  </si>
  <si>
    <t>274</t>
  </si>
  <si>
    <t>ÅSANE TIDENDE AS</t>
  </si>
  <si>
    <t>ÅSANE TIDENDE</t>
  </si>
  <si>
    <t>M-90692</t>
  </si>
  <si>
    <t>286</t>
  </si>
  <si>
    <t>LIERPOSTEN AS</t>
  </si>
  <si>
    <t>LIERPOSTEN</t>
  </si>
  <si>
    <t>M-90908</t>
  </si>
  <si>
    <t>433</t>
  </si>
  <si>
    <t>STORD24 AS</t>
  </si>
  <si>
    <t>Stord24</t>
  </si>
  <si>
    <t>M-90778</t>
  </si>
  <si>
    <t>128</t>
  </si>
  <si>
    <t>RJUKAN ARBEIDERBLAD AS</t>
  </si>
  <si>
    <t>RJUKAN ARBEIDERBLAD</t>
  </si>
  <si>
    <t>M-90786</t>
  </si>
  <si>
    <t>119</t>
  </si>
  <si>
    <t>OPP OG OPDALINGEN AS</t>
  </si>
  <si>
    <t>OPP</t>
  </si>
  <si>
    <t>M-90902</t>
  </si>
  <si>
    <t>440</t>
  </si>
  <si>
    <t>MIDSUNDINGEN AS</t>
  </si>
  <si>
    <t>Midsundingen</t>
  </si>
  <si>
    <t>M-90837</t>
  </si>
  <si>
    <t>43</t>
  </si>
  <si>
    <t>AS FIRDAPOSTEN</t>
  </si>
  <si>
    <t>FIRDAPOSTEN</t>
  </si>
  <si>
    <t>M-90791</t>
  </si>
  <si>
    <t>107</t>
  </si>
  <si>
    <t>AVISA NORDHORDLAND AS</t>
  </si>
  <si>
    <t>NORDHORDLAND</t>
  </si>
  <si>
    <t>M-90765</t>
  </si>
  <si>
    <t>153</t>
  </si>
  <si>
    <t>FORLAGET STRILEN AS</t>
  </si>
  <si>
    <t>STRILEN</t>
  </si>
  <si>
    <t>M-90803</t>
  </si>
  <si>
    <t>91</t>
  </si>
  <si>
    <t>KVINNHERINGEN AS</t>
  </si>
  <si>
    <t>KVINNHERINGEN</t>
  </si>
  <si>
    <t>M-90862</t>
  </si>
  <si>
    <t>16</t>
  </si>
  <si>
    <t>ASKØYVÆRINGEN A/S</t>
  </si>
  <si>
    <t>ASKØYVÆRINGEN</t>
  </si>
  <si>
    <t>M-90843</t>
  </si>
  <si>
    <t>36</t>
  </si>
  <si>
    <t>AS FARSUNDS AKTIEBOGTRYKKERI</t>
  </si>
  <si>
    <t>LISTER</t>
  </si>
  <si>
    <t>M-90781</t>
  </si>
  <si>
    <t>125</t>
  </si>
  <si>
    <t>RAUMNES AS</t>
  </si>
  <si>
    <t>RAUMNES</t>
  </si>
  <si>
    <t>M-90870</t>
  </si>
  <si>
    <t>6</t>
  </si>
  <si>
    <t>AKERS AVIS GRORUDDALEN AS</t>
  </si>
  <si>
    <t>AKERS AVIS GRORUDDALEN</t>
  </si>
  <si>
    <t>M-90844</t>
  </si>
  <si>
    <t>35</t>
  </si>
  <si>
    <t>FANAPOSTEN AS</t>
  </si>
  <si>
    <t>FANAPOSTEN</t>
  </si>
  <si>
    <t>M-90835</t>
  </si>
  <si>
    <t>45</t>
  </si>
  <si>
    <t>FJORDENES TIDENDE AS</t>
  </si>
  <si>
    <t>FJORDENES TIDENDE</t>
  </si>
  <si>
    <t>M-90801</t>
  </si>
  <si>
    <t>94</t>
  </si>
  <si>
    <t>LILLESANDS-POSTEN AS</t>
  </si>
  <si>
    <t>LILLESANDS-POSTEN</t>
  </si>
  <si>
    <t>M-90748</t>
  </si>
  <si>
    <t>176</t>
  </si>
  <si>
    <t>MEDIEHUSET VARINGEN AS</t>
  </si>
  <si>
    <t>VARINGEN</t>
  </si>
  <si>
    <t>M-90789</t>
  </si>
  <si>
    <t>111</t>
  </si>
  <si>
    <t>NORDSTRANDS BLAD AS</t>
  </si>
  <si>
    <t>NORDSTRANDS BLAD</t>
  </si>
  <si>
    <t>M-90727</t>
  </si>
  <si>
    <t>215</t>
  </si>
  <si>
    <t>OS OG FUSAPOSTEN AS</t>
  </si>
  <si>
    <t>OS OG FUSAPOSTEN</t>
  </si>
  <si>
    <t>M-90726</t>
  </si>
  <si>
    <t>217</t>
  </si>
  <si>
    <t>RØYKEN OG HURUMS AVIS AS</t>
  </si>
  <si>
    <t>RØYKEN OG HURUMS AVIS</t>
  </si>
  <si>
    <t>M-90766</t>
  </si>
  <si>
    <t>152</t>
  </si>
  <si>
    <t>STRANDBUEN AS</t>
  </si>
  <si>
    <t>STRANDBUEN</t>
  </si>
  <si>
    <t>M-90745</t>
  </si>
  <si>
    <t>179</t>
  </si>
  <si>
    <t>VEST-TELEMARK BLAD AS</t>
  </si>
  <si>
    <t>VEST-TELEMARK BLAD</t>
  </si>
  <si>
    <t>M-90741</t>
  </si>
  <si>
    <t>186</t>
  </si>
  <si>
    <t>VIKEBLADET VESTPOSTEN AS</t>
  </si>
  <si>
    <t>VIKEBLADET VESTPOSTEN</t>
  </si>
  <si>
    <t>M-90682</t>
  </si>
  <si>
    <t>313</t>
  </si>
  <si>
    <t>DØLEN AS</t>
  </si>
  <si>
    <t>DØLEN</t>
  </si>
  <si>
    <t>M-90723</t>
  </si>
  <si>
    <t>220</t>
  </si>
  <si>
    <t>STEINKJER AVISA AS</t>
  </si>
  <si>
    <t>STEINKJER-AVISA</t>
  </si>
  <si>
    <t>M-90747</t>
  </si>
  <si>
    <t>177</t>
  </si>
  <si>
    <t>VENNESLA TIDENDE AS</t>
  </si>
  <si>
    <t>VENNESLA TIDENDE</t>
  </si>
  <si>
    <t>M-90742</t>
  </si>
  <si>
    <t>183</t>
  </si>
  <si>
    <t>VESTLANDSNYTT AS</t>
  </si>
  <si>
    <t>VESTLANDSNYTT</t>
  </si>
  <si>
    <t>M-90688</t>
  </si>
  <si>
    <t>299</t>
  </si>
  <si>
    <t>SOLABLADET AS</t>
  </si>
  <si>
    <t>SOLABLADET</t>
  </si>
  <si>
    <t>M-90703</t>
  </si>
  <si>
    <t>249</t>
  </si>
  <si>
    <t>JARLSBERG AVIS AS</t>
  </si>
  <si>
    <t>JARLSBERG AVIS</t>
  </si>
  <si>
    <t>M-90798</t>
  </si>
  <si>
    <t>97</t>
  </si>
  <si>
    <t>TRØNDERBLADET AS</t>
  </si>
  <si>
    <t>TRØNDERBLADET</t>
  </si>
  <si>
    <t>M-90652</t>
  </si>
  <si>
    <t>419</t>
  </si>
  <si>
    <t>NYE AVISA LOFOTEN AS</t>
  </si>
  <si>
    <t>AVISA LOFOTEN</t>
  </si>
  <si>
    <t>M-90743</t>
  </si>
  <si>
    <t>181</t>
  </si>
  <si>
    <t>BLADET VESTERÅLEN AS</t>
  </si>
  <si>
    <t>BLADET VESTERÅLEN</t>
  </si>
  <si>
    <t>M-90752</t>
  </si>
  <si>
    <t>170</t>
  </si>
  <si>
    <t>TVEDESTRANDSPOSTEN AS</t>
  </si>
  <si>
    <t>TVEDESTRANDSPOSTEN</t>
  </si>
  <si>
    <t>M-90693</t>
  </si>
  <si>
    <t>285</t>
  </si>
  <si>
    <t>SØVESTEN MEDIA AS</t>
  </si>
  <si>
    <t>SØVESTEN</t>
  </si>
  <si>
    <t>M-90804</t>
  </si>
  <si>
    <t>90</t>
  </si>
  <si>
    <t>KRAGERØ BLAD AS</t>
  </si>
  <si>
    <t>KRAGERØ BLAD VESTMAR</t>
  </si>
  <si>
    <t>M-90809</t>
  </si>
  <si>
    <t>79</t>
  </si>
  <si>
    <t>HORDALAND FOLKEBLAD AS</t>
  </si>
  <si>
    <t>HORDALAND FOLKEBLAD</t>
  </si>
  <si>
    <t>Søknad avslått</t>
  </si>
  <si>
    <t>M-90815</t>
  </si>
  <si>
    <t>72</t>
  </si>
  <si>
    <t>HARDANGER FOLKEBLAD AS</t>
  </si>
  <si>
    <t>HARDANGER FOLKEBLAD</t>
  </si>
  <si>
    <t>M-90800</t>
  </si>
  <si>
    <t>95</t>
  </si>
  <si>
    <t>LINDESNES AS</t>
  </si>
  <si>
    <t>LINDESNES</t>
  </si>
  <si>
    <t>M-90794</t>
  </si>
  <si>
    <t>103</t>
  </si>
  <si>
    <t>MØRE-NYTT AS</t>
  </si>
  <si>
    <t>MØRE-NYTT</t>
  </si>
  <si>
    <t>Utestengt:Brudd på §6</t>
  </si>
  <si>
    <t>M-90711</t>
  </si>
  <si>
    <t>233</t>
  </si>
  <si>
    <t>VESTNYTT AS</t>
  </si>
  <si>
    <t>VESTNYTT</t>
  </si>
  <si>
    <t>Konkurransesituasjon</t>
  </si>
  <si>
    <t>Tilskudd 2021</t>
  </si>
  <si>
    <t>Tilskudd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</si>
</sst>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3" fontId="3" fillId="0" borderId="0" xfId="1" applyNumberFormat="1" applyFont="1" applyFill="1" applyBorder="1" applyAlignment="1">
      <alignment horizontal="right" wrapText="1"/>
    </xf>
    <xf numFmtId="164" fontId="3" fillId="0" borderId="0" xfId="0" applyNumberFormat="1" applyFont="1"/>
    <xf numFmtId="3" fontId="3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h13/AppData/Local/Microsoft/Windows/INetCache/Content.Outlook/SJ7EOYEZ/report163844042754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ering"/>
      <sheetName val="produksjon"/>
    </sheetNames>
    <sheetDataSet>
      <sheetData sheetId="0"/>
      <sheetData sheetId="1">
        <row r="2">
          <cell r="E2" t="str">
            <v>KLASSEKAMPEN AS</v>
          </cell>
          <cell r="F2" t="str">
            <v>Nummer to avis</v>
          </cell>
          <cell r="G2">
            <v>32012</v>
          </cell>
          <cell r="H2">
            <v>304</v>
          </cell>
          <cell r="I2">
            <v>0</v>
          </cell>
          <cell r="J2">
            <v>0</v>
          </cell>
          <cell r="K2" t="str">
            <v>Riksmedier</v>
          </cell>
          <cell r="L2">
            <v>43218807</v>
          </cell>
          <cell r="M2">
            <v>43218807</v>
          </cell>
          <cell r="N2">
            <v>42718842</v>
          </cell>
        </row>
        <row r="3">
          <cell r="E3" t="str">
            <v>BERGENSAVISEN AS</v>
          </cell>
          <cell r="F3" t="str">
            <v>Nummer to avis</v>
          </cell>
          <cell r="G3">
            <v>26635</v>
          </cell>
          <cell r="H3">
            <v>312</v>
          </cell>
          <cell r="J3">
            <v>26</v>
          </cell>
          <cell r="K3" t="str">
            <v>Medier i Oslo, Bergen, Stavanger og Trondheim</v>
          </cell>
          <cell r="L3">
            <v>36241467</v>
          </cell>
          <cell r="M3">
            <v>36241467</v>
          </cell>
          <cell r="N3">
            <v>36836786</v>
          </cell>
        </row>
        <row r="4">
          <cell r="E4" t="str">
            <v>VÅRT LAND AS</v>
          </cell>
          <cell r="F4" t="str">
            <v>Nummer to avis</v>
          </cell>
          <cell r="G4">
            <v>23828</v>
          </cell>
          <cell r="H4">
            <v>304</v>
          </cell>
          <cell r="I4">
            <v>0</v>
          </cell>
          <cell r="J4">
            <v>0</v>
          </cell>
          <cell r="K4" t="str">
            <v>Riksmedier</v>
          </cell>
          <cell r="L4">
            <v>32169741</v>
          </cell>
          <cell r="M4">
            <v>32169741</v>
          </cell>
          <cell r="N4">
            <v>31732746</v>
          </cell>
        </row>
        <row r="5">
          <cell r="E5" t="str">
            <v>DAGSAVISEN AS</v>
          </cell>
          <cell r="F5" t="str">
            <v>Nummer to avis</v>
          </cell>
          <cell r="G5">
            <v>26560</v>
          </cell>
          <cell r="H5">
            <v>304</v>
          </cell>
          <cell r="I5">
            <v>0</v>
          </cell>
          <cell r="J5">
            <v>0</v>
          </cell>
          <cell r="K5" t="str">
            <v>Riksmedier</v>
          </cell>
          <cell r="L5">
            <v>27630767</v>
          </cell>
          <cell r="M5">
            <v>27630767</v>
          </cell>
          <cell r="N5">
            <v>28370981</v>
          </cell>
        </row>
        <row r="6">
          <cell r="E6" t="str">
            <v>AS NATIONEN</v>
          </cell>
          <cell r="F6" t="str">
            <v>Nummer to avis</v>
          </cell>
          <cell r="G6">
            <v>16111</v>
          </cell>
          <cell r="H6">
            <v>304</v>
          </cell>
          <cell r="I6">
            <v>0</v>
          </cell>
          <cell r="J6">
            <v>0</v>
          </cell>
          <cell r="K6" t="str">
            <v>Riksmedier</v>
          </cell>
          <cell r="L6">
            <v>21751162</v>
          </cell>
          <cell r="M6">
            <v>21751162</v>
          </cell>
          <cell r="N6">
            <v>21461079</v>
          </cell>
        </row>
        <row r="7">
          <cell r="E7" t="str">
            <v>DAGBLADET DAGEN AS</v>
          </cell>
          <cell r="F7" t="str">
            <v>Nummer to avis</v>
          </cell>
          <cell r="G7">
            <v>13684</v>
          </cell>
          <cell r="H7">
            <v>304</v>
          </cell>
          <cell r="I7">
            <v>0</v>
          </cell>
          <cell r="J7">
            <v>0</v>
          </cell>
          <cell r="K7" t="str">
            <v>Riksmedier</v>
          </cell>
          <cell r="L7">
            <v>18474515</v>
          </cell>
          <cell r="M7">
            <v>18474515</v>
          </cell>
          <cell r="N7">
            <v>15615758</v>
          </cell>
        </row>
        <row r="8">
          <cell r="E8" t="str">
            <v>FISKERIBLADET AS</v>
          </cell>
          <cell r="F8" t="str">
            <v>Nummer to avis</v>
          </cell>
          <cell r="G8">
            <v>7527</v>
          </cell>
          <cell r="H8">
            <v>366</v>
          </cell>
          <cell r="I8">
            <v>0</v>
          </cell>
          <cell r="J8">
            <v>0</v>
          </cell>
          <cell r="K8" t="str">
            <v>Riksmedier</v>
          </cell>
          <cell r="L8">
            <v>12234589</v>
          </cell>
          <cell r="M8">
            <v>12234589</v>
          </cell>
          <cell r="N8">
            <v>12769374</v>
          </cell>
        </row>
        <row r="9">
          <cell r="E9" t="str">
            <v>MORGENBLADET AS</v>
          </cell>
          <cell r="F9" t="str">
            <v>Nummer to avis</v>
          </cell>
          <cell r="G9">
            <v>27731</v>
          </cell>
          <cell r="H9">
            <v>102</v>
          </cell>
          <cell r="I9">
            <v>0</v>
          </cell>
          <cell r="J9">
            <v>0</v>
          </cell>
          <cell r="K9" t="str">
            <v>Medier i Oslo, Bergen, Stavanger og Trondheim</v>
          </cell>
          <cell r="L9">
            <v>11419824</v>
          </cell>
          <cell r="M9">
            <v>11419824</v>
          </cell>
          <cell r="N9">
            <v>12355727</v>
          </cell>
        </row>
        <row r="10">
          <cell r="E10" t="str">
            <v>MEDIEHUSET NIDAROS AS</v>
          </cell>
          <cell r="F10" t="str">
            <v>Nummer to avis</v>
          </cell>
          <cell r="G10">
            <v>7795</v>
          </cell>
          <cell r="H10">
            <v>312</v>
          </cell>
          <cell r="I10">
            <v>0</v>
          </cell>
          <cell r="J10">
            <v>0</v>
          </cell>
          <cell r="K10" t="str">
            <v>Medier i Oslo, Bergen, Stavanger og Trondheim</v>
          </cell>
          <cell r="L10">
            <v>8309470</v>
          </cell>
          <cell r="M10">
            <v>8309470</v>
          </cell>
          <cell r="N10">
            <v>0</v>
          </cell>
        </row>
        <row r="11">
          <cell r="E11" t="str">
            <v>MEDIEHUSET ITROMSØ AS</v>
          </cell>
          <cell r="F11" t="str">
            <v>Nummer to avis</v>
          </cell>
          <cell r="G11">
            <v>8100</v>
          </cell>
          <cell r="H11">
            <v>303</v>
          </cell>
          <cell r="I11">
            <v>0</v>
          </cell>
          <cell r="J11">
            <v>0</v>
          </cell>
          <cell r="K11" t="str">
            <v>Øvrige medier</v>
          </cell>
          <cell r="L11">
            <v>7728869</v>
          </cell>
          <cell r="M11">
            <v>7728869</v>
          </cell>
          <cell r="N11">
            <v>7942319</v>
          </cell>
        </row>
        <row r="12">
          <cell r="E12" t="str">
            <v>DAG OG TID AS</v>
          </cell>
          <cell r="F12" t="str">
            <v>Nummer to avis</v>
          </cell>
          <cell r="G12">
            <v>12687</v>
          </cell>
          <cell r="H12">
            <v>48</v>
          </cell>
          <cell r="I12">
            <v>0</v>
          </cell>
          <cell r="J12">
            <v>0</v>
          </cell>
          <cell r="K12" t="str">
            <v>Medier i Oslo, Bergen, Stavanger og Trondheim</v>
          </cell>
          <cell r="L12">
            <v>5752128.75</v>
          </cell>
          <cell r="M12">
            <v>5752129</v>
          </cell>
          <cell r="N12">
            <v>5444284</v>
          </cell>
        </row>
        <row r="13">
          <cell r="E13" t="str">
            <v>PORSGRUNNS DAGBLAD AS</v>
          </cell>
          <cell r="F13" t="str">
            <v>Nummer to avis</v>
          </cell>
          <cell r="G13">
            <v>5335</v>
          </cell>
          <cell r="H13">
            <v>312</v>
          </cell>
          <cell r="I13">
            <v>0</v>
          </cell>
          <cell r="J13">
            <v>0</v>
          </cell>
          <cell r="K13" t="str">
            <v>Øvrige medier</v>
          </cell>
          <cell r="L13">
            <v>5126990</v>
          </cell>
          <cell r="M13">
            <v>5126990</v>
          </cell>
          <cell r="N13">
            <v>4102536</v>
          </cell>
        </row>
        <row r="14">
          <cell r="E14" t="str">
            <v>DAGENS PERSPEKTIV AS</v>
          </cell>
          <cell r="F14" t="str">
            <v>Nummer to avis</v>
          </cell>
          <cell r="G14">
            <v>4488</v>
          </cell>
          <cell r="H14">
            <v>254</v>
          </cell>
          <cell r="I14">
            <v>0</v>
          </cell>
          <cell r="J14">
            <v>0</v>
          </cell>
          <cell r="K14" t="str">
            <v>Medier i Oslo, Bergen, Stavanger og Trondheim</v>
          </cell>
          <cell r="L14">
            <v>4602357</v>
          </cell>
          <cell r="M14">
            <v>4602357</v>
          </cell>
          <cell r="N14">
            <v>4848595</v>
          </cell>
        </row>
        <row r="15">
          <cell r="E15" t="str">
            <v>VOL VESTERÅLEN ONLINE AS</v>
          </cell>
          <cell r="F15" t="str">
            <v>Nummer to avis</v>
          </cell>
          <cell r="G15">
            <v>5305</v>
          </cell>
          <cell r="H15">
            <v>303</v>
          </cell>
          <cell r="I15">
            <v>0</v>
          </cell>
          <cell r="J15">
            <v>0</v>
          </cell>
          <cell r="K15" t="str">
            <v>Øvrige medier</v>
          </cell>
          <cell r="L15">
            <v>4270525</v>
          </cell>
          <cell r="M15">
            <v>4270525</v>
          </cell>
          <cell r="N15">
            <v>3393475</v>
          </cell>
        </row>
        <row r="16">
          <cell r="E16" t="str">
            <v>MEDIER24 AS</v>
          </cell>
          <cell r="F16" t="str">
            <v>Nummer to avis</v>
          </cell>
          <cell r="G16">
            <v>4874</v>
          </cell>
          <cell r="H16">
            <v>184</v>
          </cell>
          <cell r="I16">
            <v>0</v>
          </cell>
          <cell r="J16">
            <v>0</v>
          </cell>
          <cell r="K16" t="str">
            <v>Medier i Oslo, Bergen, Stavanger og Trondheim</v>
          </cell>
          <cell r="L16">
            <v>3418780.4</v>
          </cell>
          <cell r="M16">
            <v>3418780</v>
          </cell>
          <cell r="N16">
            <v>1781892</v>
          </cell>
        </row>
        <row r="17">
          <cell r="E17" t="str">
            <v>AS VARDEN</v>
          </cell>
          <cell r="F17" t="str">
            <v>Nummer to avis</v>
          </cell>
          <cell r="G17">
            <v>18594</v>
          </cell>
          <cell r="H17">
            <v>304</v>
          </cell>
          <cell r="I17">
            <v>0</v>
          </cell>
          <cell r="J17">
            <v>0</v>
          </cell>
          <cell r="K17" t="str">
            <v>Øvrige medier</v>
          </cell>
          <cell r="L17">
            <v>3252207</v>
          </cell>
          <cell r="M17">
            <v>3252207</v>
          </cell>
        </row>
        <row r="18">
          <cell r="E18" t="str">
            <v>SANDNESPOSTEN AS</v>
          </cell>
          <cell r="F18" t="str">
            <v>Nummer to avis</v>
          </cell>
          <cell r="G18">
            <v>7722</v>
          </cell>
          <cell r="H18">
            <v>104</v>
          </cell>
          <cell r="I18">
            <v>0</v>
          </cell>
          <cell r="J18">
            <v>0</v>
          </cell>
          <cell r="K18" t="str">
            <v>Medier i Oslo, Bergen, Stavanger og Trondheim</v>
          </cell>
          <cell r="L18">
            <v>3242327</v>
          </cell>
          <cell r="M18">
            <v>3242327</v>
          </cell>
          <cell r="N18">
            <v>2757795</v>
          </cell>
        </row>
        <row r="19">
          <cell r="E19" t="str">
            <v>MEDIEHUSET MINERVA AS</v>
          </cell>
          <cell r="F19" t="str">
            <v>Nummer to avis</v>
          </cell>
          <cell r="G19">
            <v>3202</v>
          </cell>
          <cell r="H19">
            <v>162</v>
          </cell>
          <cell r="I19">
            <v>0</v>
          </cell>
          <cell r="J19">
            <v>0</v>
          </cell>
          <cell r="K19" t="str">
            <v>Medier i Oslo, Bergen, Stavanger og Trondheim</v>
          </cell>
          <cell r="L19">
            <v>2094257</v>
          </cell>
          <cell r="M19">
            <v>2094257</v>
          </cell>
          <cell r="N19">
            <v>2156759</v>
          </cell>
        </row>
        <row r="20">
          <cell r="E20" t="str">
            <v>BYGDANYTT AS</v>
          </cell>
          <cell r="F20" t="str">
            <v>Nummer to avis</v>
          </cell>
          <cell r="G20">
            <v>5030</v>
          </cell>
          <cell r="H20">
            <v>96</v>
          </cell>
          <cell r="I20">
            <v>0</v>
          </cell>
          <cell r="J20">
            <v>0</v>
          </cell>
          <cell r="K20" t="str">
            <v>Medier i Oslo, Bergen, Stavanger og Trondheim</v>
          </cell>
          <cell r="L20">
            <v>1949543</v>
          </cell>
          <cell r="M20">
            <v>1949543</v>
          </cell>
          <cell r="N20">
            <v>2105374</v>
          </cell>
        </row>
        <row r="21">
          <cell r="E21" t="str">
            <v>RANA PUBLISHING AS</v>
          </cell>
          <cell r="F21" t="str">
            <v>Nummer to avis</v>
          </cell>
          <cell r="G21">
            <v>1925</v>
          </cell>
          <cell r="H21">
            <v>159</v>
          </cell>
          <cell r="I21">
            <v>0</v>
          </cell>
          <cell r="J21">
            <v>0</v>
          </cell>
          <cell r="K21" t="str">
            <v>Øvrige medier</v>
          </cell>
          <cell r="L21">
            <v>1641648</v>
          </cell>
          <cell r="M21">
            <v>1641648</v>
          </cell>
          <cell r="N21">
            <v>1590744</v>
          </cell>
        </row>
        <row r="22">
          <cell r="E22" t="str">
            <v>KRISTEN MEDIAALLIANSE DRIFT AS</v>
          </cell>
          <cell r="F22" t="str">
            <v>Nummer to avis</v>
          </cell>
          <cell r="G22">
            <v>11769</v>
          </cell>
          <cell r="H22">
            <v>49</v>
          </cell>
          <cell r="I22">
            <v>0</v>
          </cell>
          <cell r="J22">
            <v>0</v>
          </cell>
          <cell r="K22" t="str">
            <v>Medier i Oslo, Bergen, Stavanger og Trondheim</v>
          </cell>
          <cell r="L22">
            <v>1568845.19</v>
          </cell>
          <cell r="M22">
            <v>1568845</v>
          </cell>
          <cell r="N22">
            <v>1649512</v>
          </cell>
        </row>
        <row r="23">
          <cell r="E23" t="str">
            <v>SØR-VARANGER AVIS A/S</v>
          </cell>
          <cell r="F23" t="str">
            <v>Aleneavis</v>
          </cell>
          <cell r="G23">
            <v>2460</v>
          </cell>
          <cell r="H23">
            <v>149</v>
          </cell>
          <cell r="I23">
            <v>0</v>
          </cell>
          <cell r="J23">
            <v>0</v>
          </cell>
          <cell r="L23">
            <v>1548768</v>
          </cell>
          <cell r="M23">
            <v>1548768</v>
          </cell>
          <cell r="N23">
            <v>1500744</v>
          </cell>
        </row>
        <row r="24">
          <cell r="E24" t="str">
            <v>AS NYE TROMS</v>
          </cell>
          <cell r="F24" t="str">
            <v>Aleneavis</v>
          </cell>
          <cell r="G24">
            <v>3352</v>
          </cell>
          <cell r="H24">
            <v>147</v>
          </cell>
          <cell r="I24">
            <v>0</v>
          </cell>
          <cell r="J24">
            <v>0</v>
          </cell>
          <cell r="L24">
            <v>1548768</v>
          </cell>
          <cell r="M24">
            <v>1548768</v>
          </cell>
          <cell r="N24">
            <v>1500744</v>
          </cell>
        </row>
        <row r="25">
          <cell r="E25" t="str">
            <v>AS Framtid i Nord Avisdrift</v>
          </cell>
          <cell r="F25" t="str">
            <v>Aleneavis</v>
          </cell>
          <cell r="G25">
            <v>3793</v>
          </cell>
          <cell r="H25">
            <v>102</v>
          </cell>
          <cell r="I25">
            <v>0</v>
          </cell>
          <cell r="J25">
            <v>0</v>
          </cell>
          <cell r="L25">
            <v>1517808</v>
          </cell>
          <cell r="M25">
            <v>1517808</v>
          </cell>
          <cell r="N25">
            <v>1470744</v>
          </cell>
        </row>
        <row r="26">
          <cell r="E26" t="str">
            <v>AS VESTERÅLENS AVIS</v>
          </cell>
          <cell r="F26" t="str">
            <v>Aleneavis</v>
          </cell>
          <cell r="G26">
            <v>1504</v>
          </cell>
          <cell r="H26">
            <v>100</v>
          </cell>
          <cell r="I26">
            <v>0</v>
          </cell>
          <cell r="J26">
            <v>0</v>
          </cell>
          <cell r="L26">
            <v>1517808</v>
          </cell>
          <cell r="M26">
            <v>1517808</v>
          </cell>
          <cell r="N26">
            <v>1470744</v>
          </cell>
        </row>
        <row r="27">
          <cell r="E27" t="str">
            <v>ANDØYPOSTEN AS</v>
          </cell>
          <cell r="F27" t="str">
            <v>Aleneavis</v>
          </cell>
          <cell r="G27">
            <v>1784</v>
          </cell>
          <cell r="H27">
            <v>102</v>
          </cell>
          <cell r="I27">
            <v>0</v>
          </cell>
          <cell r="J27">
            <v>0</v>
          </cell>
          <cell r="L27">
            <v>1517808</v>
          </cell>
          <cell r="M27">
            <v>1517808</v>
          </cell>
          <cell r="N27">
            <v>1470744</v>
          </cell>
        </row>
        <row r="28">
          <cell r="E28" t="str">
            <v>KYST OG FJORD AS</v>
          </cell>
          <cell r="F28" t="str">
            <v>Aleneavis</v>
          </cell>
          <cell r="G28">
            <v>2409</v>
          </cell>
          <cell r="H28">
            <v>50</v>
          </cell>
          <cell r="I28">
            <v>0</v>
          </cell>
          <cell r="J28">
            <v>0</v>
          </cell>
          <cell r="L28">
            <v>1486848</v>
          </cell>
          <cell r="M28">
            <v>1486848</v>
          </cell>
          <cell r="N28">
            <v>1440744</v>
          </cell>
        </row>
        <row r="29">
          <cell r="E29" t="str">
            <v>MEDIEHUSET KULINGEN AS</v>
          </cell>
          <cell r="F29" t="str">
            <v>Aleneavis</v>
          </cell>
          <cell r="G29">
            <v>1979</v>
          </cell>
          <cell r="H29">
            <v>48</v>
          </cell>
          <cell r="I29">
            <v>0</v>
          </cell>
          <cell r="J29">
            <v>0</v>
          </cell>
          <cell r="L29">
            <v>1486848</v>
          </cell>
          <cell r="M29">
            <v>1486848</v>
          </cell>
          <cell r="N29">
            <v>1440744</v>
          </cell>
        </row>
        <row r="30">
          <cell r="E30" t="str">
            <v>LOKALAVISA NORDSALTEN AS</v>
          </cell>
          <cell r="F30" t="str">
            <v>Aleneavis</v>
          </cell>
          <cell r="G30">
            <v>2246</v>
          </cell>
          <cell r="H30">
            <v>48</v>
          </cell>
          <cell r="I30">
            <v>0</v>
          </cell>
          <cell r="J30">
            <v>0</v>
          </cell>
          <cell r="L30">
            <v>1486848</v>
          </cell>
          <cell r="M30">
            <v>1486848</v>
          </cell>
          <cell r="N30">
            <v>1470744</v>
          </cell>
        </row>
        <row r="31">
          <cell r="E31" t="str">
            <v>REMEDIA AS</v>
          </cell>
          <cell r="F31" t="str">
            <v>Nummer to avis</v>
          </cell>
          <cell r="G31">
            <v>1776</v>
          </cell>
          <cell r="H31">
            <v>50</v>
          </cell>
          <cell r="I31">
            <v>0</v>
          </cell>
          <cell r="J31">
            <v>0</v>
          </cell>
          <cell r="K31" t="str">
            <v>Øvrige medier</v>
          </cell>
          <cell r="L31">
            <v>1486848</v>
          </cell>
          <cell r="M31">
            <v>1486848</v>
          </cell>
          <cell r="N31">
            <v>1440744</v>
          </cell>
        </row>
        <row r="32">
          <cell r="E32" t="str">
            <v>LOFOTEN KOMMUNIKASJON AS</v>
          </cell>
          <cell r="F32" t="str">
            <v>Nummer én avis</v>
          </cell>
          <cell r="G32">
            <v>3201</v>
          </cell>
          <cell r="H32">
            <v>52</v>
          </cell>
          <cell r="I32">
            <v>0</v>
          </cell>
          <cell r="J32">
            <v>0</v>
          </cell>
          <cell r="L32">
            <v>1486848</v>
          </cell>
          <cell r="M32">
            <v>1486848</v>
          </cell>
          <cell r="N32">
            <v>1440744</v>
          </cell>
        </row>
        <row r="33">
          <cell r="E33" t="str">
            <v>KRONSTADPOSTEN AS</v>
          </cell>
          <cell r="F33" t="str">
            <v>Nummer to avis</v>
          </cell>
          <cell r="G33">
            <v>1826</v>
          </cell>
          <cell r="H33">
            <v>48</v>
          </cell>
          <cell r="I33">
            <v>0</v>
          </cell>
          <cell r="J33">
            <v>0</v>
          </cell>
          <cell r="K33" t="str">
            <v>Øvrige medier</v>
          </cell>
          <cell r="L33">
            <v>1486848</v>
          </cell>
          <cell r="M33">
            <v>1486848</v>
          </cell>
          <cell r="N33">
            <v>1440744</v>
          </cell>
        </row>
        <row r="34">
          <cell r="E34" t="str">
            <v>FOLKEBLADET AS</v>
          </cell>
          <cell r="F34" t="str">
            <v>Aleneavis</v>
          </cell>
          <cell r="G34">
            <v>5884</v>
          </cell>
          <cell r="H34">
            <v>303</v>
          </cell>
          <cell r="I34">
            <v>0</v>
          </cell>
          <cell r="J34">
            <v>0</v>
          </cell>
          <cell r="L34">
            <v>1435248</v>
          </cell>
          <cell r="M34">
            <v>1435248</v>
          </cell>
          <cell r="N34">
            <v>1390744</v>
          </cell>
        </row>
        <row r="35">
          <cell r="E35" t="str">
            <v>FINNMARKSPOSTEN AS</v>
          </cell>
          <cell r="F35" t="str">
            <v>Aleneavis</v>
          </cell>
          <cell r="G35">
            <v>1585</v>
          </cell>
          <cell r="H35">
            <v>52</v>
          </cell>
          <cell r="I35">
            <v>0</v>
          </cell>
          <cell r="J35">
            <v>0</v>
          </cell>
          <cell r="L35">
            <v>1374724</v>
          </cell>
          <cell r="M35">
            <v>1374724</v>
          </cell>
          <cell r="N35">
            <v>1440744</v>
          </cell>
        </row>
        <row r="36">
          <cell r="E36" t="str">
            <v>HELGELANDS BLAD DRIFT AS</v>
          </cell>
          <cell r="F36" t="str">
            <v>Aleneavis</v>
          </cell>
          <cell r="G36">
            <v>4072</v>
          </cell>
          <cell r="H36">
            <v>145</v>
          </cell>
          <cell r="I36">
            <v>0</v>
          </cell>
          <cell r="J36">
            <v>0</v>
          </cell>
          <cell r="L36">
            <v>1342368</v>
          </cell>
          <cell r="M36">
            <v>1342368</v>
          </cell>
          <cell r="N36">
            <v>1300744</v>
          </cell>
        </row>
        <row r="37">
          <cell r="E37" t="str">
            <v>NORDAVIS AS</v>
          </cell>
          <cell r="F37" t="str">
            <v>Nummer én avis</v>
          </cell>
          <cell r="G37">
            <v>4912</v>
          </cell>
          <cell r="H37">
            <v>151</v>
          </cell>
          <cell r="I37">
            <v>0</v>
          </cell>
          <cell r="J37">
            <v>0</v>
          </cell>
          <cell r="L37">
            <v>1342368</v>
          </cell>
          <cell r="M37">
            <v>1342368</v>
          </cell>
          <cell r="N37">
            <v>1300744</v>
          </cell>
        </row>
        <row r="38">
          <cell r="E38" t="str">
            <v>SALTENPOSTEN AS</v>
          </cell>
          <cell r="F38" t="str">
            <v>Aleneavis</v>
          </cell>
          <cell r="G38">
            <v>4423</v>
          </cell>
          <cell r="H38">
            <v>102</v>
          </cell>
          <cell r="I38">
            <v>0</v>
          </cell>
          <cell r="J38">
            <v>0</v>
          </cell>
          <cell r="L38">
            <v>1311408</v>
          </cell>
          <cell r="M38">
            <v>1311408</v>
          </cell>
          <cell r="N38">
            <v>1270744</v>
          </cell>
        </row>
        <row r="39">
          <cell r="E39" t="str">
            <v>SUBJEKT AS</v>
          </cell>
          <cell r="F39" t="str">
            <v>Nummer to avis</v>
          </cell>
          <cell r="G39">
            <v>1080</v>
          </cell>
          <cell r="H39">
            <v>65</v>
          </cell>
          <cell r="I39">
            <v>0</v>
          </cell>
          <cell r="J39">
            <v>0</v>
          </cell>
          <cell r="L39">
            <v>1251325.6000000001</v>
          </cell>
          <cell r="M39">
            <v>1251326</v>
          </cell>
          <cell r="N39">
            <v>0</v>
          </cell>
        </row>
        <row r="40">
          <cell r="E40" t="str">
            <v>INGRESS MEDIA &amp; REKLAME AS</v>
          </cell>
          <cell r="F40" t="str">
            <v>Aleneavis</v>
          </cell>
          <cell r="G40">
            <v>1334</v>
          </cell>
          <cell r="H40">
            <v>48</v>
          </cell>
          <cell r="I40">
            <v>0</v>
          </cell>
          <cell r="J40">
            <v>0</v>
          </cell>
          <cell r="L40">
            <v>1236302</v>
          </cell>
          <cell r="M40">
            <v>1236302</v>
          </cell>
          <cell r="N40">
            <v>1440744</v>
          </cell>
        </row>
        <row r="41">
          <cell r="E41" t="str">
            <v>MEDIESELSKAPET KARMØYNYTT AS</v>
          </cell>
          <cell r="F41" t="str">
            <v>Aleneavis</v>
          </cell>
          <cell r="G41">
            <v>1402</v>
          </cell>
          <cell r="H41">
            <v>106</v>
          </cell>
          <cell r="I41">
            <v>0</v>
          </cell>
          <cell r="J41">
            <v>0</v>
          </cell>
          <cell r="K41" t="str">
            <v>Øvrige medier</v>
          </cell>
          <cell r="L41">
            <v>1232371.2</v>
          </cell>
          <cell r="M41">
            <v>1232371</v>
          </cell>
          <cell r="N41">
            <v>0</v>
          </cell>
        </row>
        <row r="42">
          <cell r="E42" t="str">
            <v>HAMMERFESTINGEN AS</v>
          </cell>
          <cell r="F42" t="str">
            <v>Nummer to avis</v>
          </cell>
          <cell r="G42">
            <v>1234</v>
          </cell>
          <cell r="H42">
            <v>51</v>
          </cell>
          <cell r="I42">
            <v>0</v>
          </cell>
          <cell r="J42">
            <v>0</v>
          </cell>
          <cell r="K42" t="str">
            <v>Øvrige medier</v>
          </cell>
          <cell r="L42">
            <v>1212362</v>
          </cell>
          <cell r="M42">
            <v>1212362</v>
          </cell>
          <cell r="N42">
            <v>1440744</v>
          </cell>
        </row>
        <row r="43">
          <cell r="E43" t="str">
            <v>AVISA HEMNES AS</v>
          </cell>
          <cell r="F43" t="str">
            <v>Aleneavis</v>
          </cell>
          <cell r="G43">
            <v>1405</v>
          </cell>
          <cell r="H43">
            <v>51</v>
          </cell>
          <cell r="I43">
            <v>0</v>
          </cell>
          <cell r="J43">
            <v>0</v>
          </cell>
          <cell r="L43">
            <v>1104631.2</v>
          </cell>
          <cell r="M43">
            <v>1104631</v>
          </cell>
          <cell r="N43">
            <v>1440744</v>
          </cell>
        </row>
        <row r="44">
          <cell r="E44" t="str">
            <v>ØSTHAVET AS</v>
          </cell>
          <cell r="F44" t="str">
            <v>Aleneavis</v>
          </cell>
          <cell r="G44">
            <v>1185</v>
          </cell>
          <cell r="H44">
            <v>48</v>
          </cell>
          <cell r="I44">
            <v>0</v>
          </cell>
          <cell r="J44">
            <v>0</v>
          </cell>
          <cell r="L44">
            <v>986082.8</v>
          </cell>
          <cell r="M44">
            <v>986083</v>
          </cell>
          <cell r="N44">
            <v>1294650</v>
          </cell>
        </row>
        <row r="45">
          <cell r="E45" t="str">
            <v>BRØNNØYSUNDS AVIS AS</v>
          </cell>
          <cell r="F45" t="str">
            <v>Nummer én avis</v>
          </cell>
          <cell r="G45">
            <v>3858</v>
          </cell>
          <cell r="H45">
            <v>102</v>
          </cell>
          <cell r="I45">
            <v>0</v>
          </cell>
          <cell r="J45">
            <v>0</v>
          </cell>
          <cell r="L45">
            <v>969115</v>
          </cell>
          <cell r="M45">
            <v>969115</v>
          </cell>
          <cell r="N45">
            <v>1470744</v>
          </cell>
        </row>
        <row r="46">
          <cell r="E46" t="str">
            <v>ALVDAL MIDT I VÆLA AS</v>
          </cell>
          <cell r="F46" t="str">
            <v>Aleneavis</v>
          </cell>
          <cell r="G46">
            <v>2054</v>
          </cell>
          <cell r="H46">
            <v>366</v>
          </cell>
          <cell r="I46">
            <v>0</v>
          </cell>
          <cell r="J46">
            <v>0</v>
          </cell>
          <cell r="L46">
            <v>924024</v>
          </cell>
          <cell r="M46">
            <v>924024</v>
          </cell>
          <cell r="N46">
            <v>895372</v>
          </cell>
        </row>
        <row r="47">
          <cell r="E47" t="str">
            <v>GRENDA AS</v>
          </cell>
          <cell r="F47" t="str">
            <v>Nummer to avis</v>
          </cell>
          <cell r="G47">
            <v>2317</v>
          </cell>
          <cell r="H47">
            <v>96</v>
          </cell>
          <cell r="I47">
            <v>0</v>
          </cell>
          <cell r="J47">
            <v>0</v>
          </cell>
          <cell r="K47" t="str">
            <v>Øvrige medier</v>
          </cell>
          <cell r="L47">
            <v>924024</v>
          </cell>
          <cell r="M47">
            <v>924024</v>
          </cell>
          <cell r="N47">
            <v>895372</v>
          </cell>
        </row>
        <row r="48">
          <cell r="E48" t="str">
            <v>DRIVA AS</v>
          </cell>
          <cell r="F48" t="str">
            <v>Nummer én avis</v>
          </cell>
          <cell r="G48">
            <v>3276</v>
          </cell>
          <cell r="H48">
            <v>100</v>
          </cell>
          <cell r="I48">
            <v>0</v>
          </cell>
          <cell r="J48">
            <v>0</v>
          </cell>
          <cell r="L48">
            <v>924024</v>
          </cell>
          <cell r="M48">
            <v>924024</v>
          </cell>
          <cell r="N48">
            <v>895372</v>
          </cell>
        </row>
        <row r="49">
          <cell r="E49" t="str">
            <v>AS AURA AVIS</v>
          </cell>
          <cell r="F49" t="str">
            <v>Nummer to avis</v>
          </cell>
          <cell r="G49">
            <v>2763</v>
          </cell>
          <cell r="H49">
            <v>156</v>
          </cell>
          <cell r="I49">
            <v>0</v>
          </cell>
          <cell r="J49">
            <v>0</v>
          </cell>
          <cell r="K49" t="str">
            <v>Øvrige medier</v>
          </cell>
          <cell r="L49">
            <v>924024</v>
          </cell>
          <cell r="M49">
            <v>924024</v>
          </cell>
          <cell r="N49">
            <v>895372</v>
          </cell>
        </row>
        <row r="50">
          <cell r="E50" t="str">
            <v>DAGBLADET FINNMARKEN AS</v>
          </cell>
          <cell r="F50" t="str">
            <v>Aleneavis</v>
          </cell>
          <cell r="G50">
            <v>6140</v>
          </cell>
          <cell r="H50">
            <v>312</v>
          </cell>
          <cell r="I50">
            <v>0</v>
          </cell>
          <cell r="J50">
            <v>0</v>
          </cell>
          <cell r="L50">
            <v>907162.67</v>
          </cell>
          <cell r="M50">
            <v>907163</v>
          </cell>
          <cell r="N50">
            <v>1360744</v>
          </cell>
        </row>
        <row r="51">
          <cell r="E51" t="str">
            <v>ÅNDALSNES AVIS AS</v>
          </cell>
          <cell r="F51" t="str">
            <v>Aleneavis</v>
          </cell>
          <cell r="G51">
            <v>3451</v>
          </cell>
          <cell r="H51">
            <v>146</v>
          </cell>
          <cell r="I51">
            <v>0</v>
          </cell>
          <cell r="J51">
            <v>0</v>
          </cell>
          <cell r="L51">
            <v>877584</v>
          </cell>
          <cell r="M51">
            <v>877584</v>
          </cell>
          <cell r="N51">
            <v>850372</v>
          </cell>
        </row>
        <row r="52">
          <cell r="E52" t="str">
            <v>RAKKESTAD AVIS AS</v>
          </cell>
          <cell r="F52" t="str">
            <v>Aleneavis</v>
          </cell>
          <cell r="G52">
            <v>2484</v>
          </cell>
          <cell r="H52">
            <v>156</v>
          </cell>
          <cell r="I52">
            <v>0</v>
          </cell>
          <cell r="J52">
            <v>0</v>
          </cell>
          <cell r="L52">
            <v>877584</v>
          </cell>
          <cell r="M52">
            <v>877584</v>
          </cell>
          <cell r="N52">
            <v>850372</v>
          </cell>
        </row>
        <row r="53">
          <cell r="E53" t="str">
            <v>AARFLOTS PRENTEVERK AS</v>
          </cell>
          <cell r="F53" t="str">
            <v>Aleneavis</v>
          </cell>
          <cell r="G53">
            <v>3053</v>
          </cell>
          <cell r="H53">
            <v>139</v>
          </cell>
          <cell r="I53">
            <v>0</v>
          </cell>
          <cell r="J53">
            <v>0</v>
          </cell>
          <cell r="L53">
            <v>877584</v>
          </cell>
          <cell r="M53">
            <v>877584</v>
          </cell>
          <cell r="N53">
            <v>850372</v>
          </cell>
        </row>
        <row r="54">
          <cell r="E54" t="str">
            <v>AUST AGDER BLAD AS</v>
          </cell>
          <cell r="F54" t="str">
            <v>Aleneavis</v>
          </cell>
          <cell r="G54">
            <v>3702</v>
          </cell>
          <cell r="H54">
            <v>156</v>
          </cell>
          <cell r="I54">
            <v>0</v>
          </cell>
          <cell r="J54">
            <v>0</v>
          </cell>
          <cell r="L54">
            <v>877584</v>
          </cell>
          <cell r="M54">
            <v>877584</v>
          </cell>
          <cell r="N54">
            <v>674742</v>
          </cell>
        </row>
        <row r="55">
          <cell r="E55" t="str">
            <v>EIKER BLADET AS</v>
          </cell>
          <cell r="F55" t="str">
            <v>Aleneavis</v>
          </cell>
          <cell r="G55">
            <v>2631</v>
          </cell>
          <cell r="H55">
            <v>104</v>
          </cell>
          <cell r="I55">
            <v>0</v>
          </cell>
          <cell r="J55">
            <v>0</v>
          </cell>
          <cell r="K55" t="str">
            <v>Øvrige medier</v>
          </cell>
          <cell r="L55">
            <v>862104</v>
          </cell>
          <cell r="M55">
            <v>862104</v>
          </cell>
          <cell r="N55">
            <v>835372</v>
          </cell>
        </row>
        <row r="56">
          <cell r="E56" t="str">
            <v>AVISFØRETAKET YTRE SOGN AS</v>
          </cell>
          <cell r="F56" t="str">
            <v>Aleneavis</v>
          </cell>
          <cell r="G56">
            <v>1241</v>
          </cell>
          <cell r="H56">
            <v>98</v>
          </cell>
          <cell r="I56">
            <v>0</v>
          </cell>
          <cell r="J56">
            <v>0</v>
          </cell>
          <cell r="L56">
            <v>862104</v>
          </cell>
          <cell r="M56">
            <v>862104</v>
          </cell>
          <cell r="N56">
            <v>835372</v>
          </cell>
        </row>
        <row r="57">
          <cell r="E57" t="str">
            <v>AS SETESDØLEN</v>
          </cell>
          <cell r="F57" t="str">
            <v>Aleneavis</v>
          </cell>
          <cell r="G57">
            <v>3969</v>
          </cell>
          <cell r="H57">
            <v>99</v>
          </cell>
          <cell r="I57">
            <v>0</v>
          </cell>
          <cell r="J57">
            <v>0</v>
          </cell>
          <cell r="L57">
            <v>862104</v>
          </cell>
          <cell r="M57">
            <v>862104</v>
          </cell>
          <cell r="N57">
            <v>835372</v>
          </cell>
        </row>
        <row r="58">
          <cell r="E58" t="str">
            <v>LL Ryfylke</v>
          </cell>
          <cell r="F58" t="str">
            <v>Aleneavis</v>
          </cell>
          <cell r="G58">
            <v>2277</v>
          </cell>
          <cell r="H58">
            <v>96</v>
          </cell>
          <cell r="I58">
            <v>0</v>
          </cell>
          <cell r="J58">
            <v>0</v>
          </cell>
          <cell r="L58">
            <v>862104</v>
          </cell>
          <cell r="M58">
            <v>862104</v>
          </cell>
          <cell r="N58">
            <v>835372</v>
          </cell>
        </row>
        <row r="59">
          <cell r="E59" t="str">
            <v>HARAMSNYTT AS</v>
          </cell>
          <cell r="F59" t="str">
            <v>Aleneavis</v>
          </cell>
          <cell r="G59">
            <v>1978</v>
          </cell>
          <cell r="H59">
            <v>96</v>
          </cell>
          <cell r="I59">
            <v>0</v>
          </cell>
          <cell r="J59">
            <v>0</v>
          </cell>
          <cell r="K59" t="str">
            <v>Øvrige medier</v>
          </cell>
          <cell r="L59">
            <v>862104</v>
          </cell>
          <cell r="M59">
            <v>862104</v>
          </cell>
          <cell r="N59">
            <v>835372</v>
          </cell>
        </row>
        <row r="60">
          <cell r="E60" t="str">
            <v>FJORDINGEN AS</v>
          </cell>
          <cell r="F60" t="str">
            <v>Aleneavis</v>
          </cell>
          <cell r="G60">
            <v>3804</v>
          </cell>
          <cell r="H60">
            <v>101</v>
          </cell>
          <cell r="I60">
            <v>0</v>
          </cell>
          <cell r="J60">
            <v>0</v>
          </cell>
          <cell r="L60">
            <v>862104</v>
          </cell>
          <cell r="M60">
            <v>862104</v>
          </cell>
          <cell r="N60">
            <v>835372</v>
          </cell>
        </row>
        <row r="61">
          <cell r="E61" t="str">
            <v>AS FJORDABLADET LL</v>
          </cell>
          <cell r="F61" t="str">
            <v>Aleneavis</v>
          </cell>
          <cell r="G61">
            <v>2955</v>
          </cell>
          <cell r="H61">
            <v>101</v>
          </cell>
          <cell r="I61">
            <v>0</v>
          </cell>
          <cell r="J61">
            <v>0</v>
          </cell>
          <cell r="L61">
            <v>862104</v>
          </cell>
          <cell r="M61">
            <v>862104</v>
          </cell>
          <cell r="N61">
            <v>835372</v>
          </cell>
        </row>
        <row r="62">
          <cell r="E62" t="str">
            <v>AVISDRIFT GLOPPEN AS</v>
          </cell>
          <cell r="F62" t="str">
            <v>Aleneavis</v>
          </cell>
          <cell r="G62">
            <v>2859</v>
          </cell>
          <cell r="H62">
            <v>101</v>
          </cell>
          <cell r="I62">
            <v>0</v>
          </cell>
          <cell r="J62">
            <v>0</v>
          </cell>
          <cell r="L62">
            <v>862104</v>
          </cell>
          <cell r="M62">
            <v>862104</v>
          </cell>
          <cell r="N62">
            <v>835372</v>
          </cell>
        </row>
        <row r="63">
          <cell r="E63" t="str">
            <v>BØMLO-NYTT AS</v>
          </cell>
          <cell r="F63" t="str">
            <v>Aleneavis</v>
          </cell>
          <cell r="G63">
            <v>3585</v>
          </cell>
          <cell r="H63">
            <v>97</v>
          </cell>
          <cell r="I63">
            <v>0</v>
          </cell>
          <cell r="J63">
            <v>0</v>
          </cell>
          <cell r="L63">
            <v>862104</v>
          </cell>
          <cell r="M63">
            <v>862104</v>
          </cell>
          <cell r="N63">
            <v>835372</v>
          </cell>
        </row>
        <row r="64">
          <cell r="E64" t="str">
            <v>BYGDEBLADET AS</v>
          </cell>
          <cell r="F64" t="str">
            <v>Aleneavis</v>
          </cell>
          <cell r="G64">
            <v>2382</v>
          </cell>
          <cell r="H64">
            <v>96</v>
          </cell>
          <cell r="I64">
            <v>0</v>
          </cell>
          <cell r="J64">
            <v>0</v>
          </cell>
          <cell r="K64" t="str">
            <v>Øvrige medier</v>
          </cell>
          <cell r="L64">
            <v>862104</v>
          </cell>
          <cell r="M64">
            <v>862104</v>
          </cell>
          <cell r="N64">
            <v>835372</v>
          </cell>
        </row>
        <row r="65">
          <cell r="E65" t="str">
            <v>SOLUNGAVISA AS</v>
          </cell>
          <cell r="F65" t="str">
            <v>Aleneavis</v>
          </cell>
          <cell r="G65">
            <v>2163</v>
          </cell>
          <cell r="H65">
            <v>52</v>
          </cell>
          <cell r="I65">
            <v>0</v>
          </cell>
          <cell r="J65">
            <v>0</v>
          </cell>
          <cell r="L65">
            <v>846624</v>
          </cell>
          <cell r="M65">
            <v>846624</v>
          </cell>
          <cell r="N65">
            <v>820372</v>
          </cell>
        </row>
        <row r="66">
          <cell r="E66" t="str">
            <v>NYE ARENDALS TIDENDE AS</v>
          </cell>
          <cell r="F66" t="str">
            <v>Nummer to avis</v>
          </cell>
          <cell r="G66">
            <v>1320</v>
          </cell>
          <cell r="H66">
            <v>48</v>
          </cell>
          <cell r="I66">
            <v>0</v>
          </cell>
          <cell r="J66">
            <v>0</v>
          </cell>
          <cell r="K66" t="str">
            <v>Øvrige medier</v>
          </cell>
          <cell r="L66">
            <v>846624</v>
          </cell>
          <cell r="M66">
            <v>846624</v>
          </cell>
          <cell r="N66">
            <v>895372</v>
          </cell>
        </row>
        <row r="67">
          <cell r="E67" t="str">
            <v>FROLENDINGEN AS</v>
          </cell>
          <cell r="F67" t="str">
            <v>Aleneavis</v>
          </cell>
          <cell r="G67">
            <v>1451</v>
          </cell>
          <cell r="H67">
            <v>48</v>
          </cell>
          <cell r="I67">
            <v>0</v>
          </cell>
          <cell r="J67">
            <v>0</v>
          </cell>
          <cell r="L67">
            <v>846624</v>
          </cell>
          <cell r="M67">
            <v>846624</v>
          </cell>
          <cell r="N67">
            <v>820372</v>
          </cell>
        </row>
        <row r="68">
          <cell r="E68" t="str">
            <v>NORD-GUDBRANDSDAL MEDIA AS</v>
          </cell>
          <cell r="F68" t="str">
            <v>Aleneavis</v>
          </cell>
          <cell r="G68">
            <v>2605</v>
          </cell>
          <cell r="H68">
            <v>48</v>
          </cell>
          <cell r="I68">
            <v>0</v>
          </cell>
          <cell r="J68">
            <v>0</v>
          </cell>
          <cell r="L68">
            <v>846624</v>
          </cell>
          <cell r="M68">
            <v>846624</v>
          </cell>
          <cell r="N68">
            <v>820372</v>
          </cell>
        </row>
        <row r="69">
          <cell r="E69" t="str">
            <v>SØR-ØSTERDAL MEDIA AS</v>
          </cell>
          <cell r="F69" t="str">
            <v>Aleneavis</v>
          </cell>
          <cell r="G69">
            <v>2182</v>
          </cell>
          <cell r="H69">
            <v>48</v>
          </cell>
          <cell r="I69">
            <v>0</v>
          </cell>
          <cell r="J69">
            <v>0</v>
          </cell>
          <cell r="L69">
            <v>846624</v>
          </cell>
          <cell r="M69">
            <v>846624</v>
          </cell>
          <cell r="N69">
            <v>820372</v>
          </cell>
        </row>
        <row r="70">
          <cell r="E70" t="str">
            <v>INFO INNLANDET AS</v>
          </cell>
          <cell r="F70" t="str">
            <v>Aleneavis</v>
          </cell>
          <cell r="G70">
            <v>2773</v>
          </cell>
          <cell r="H70">
            <v>48</v>
          </cell>
          <cell r="I70">
            <v>0</v>
          </cell>
          <cell r="J70">
            <v>0</v>
          </cell>
          <cell r="L70">
            <v>846624</v>
          </cell>
          <cell r="M70">
            <v>846624</v>
          </cell>
          <cell r="N70">
            <v>820372</v>
          </cell>
        </row>
        <row r="71">
          <cell r="E71" t="str">
            <v>KANALEN AS</v>
          </cell>
          <cell r="F71" t="str">
            <v>Aleneavis</v>
          </cell>
          <cell r="G71">
            <v>1947</v>
          </cell>
          <cell r="H71">
            <v>48</v>
          </cell>
          <cell r="I71">
            <v>0</v>
          </cell>
          <cell r="J71">
            <v>0</v>
          </cell>
          <cell r="L71">
            <v>846624</v>
          </cell>
          <cell r="M71">
            <v>846624</v>
          </cell>
          <cell r="N71">
            <v>820372</v>
          </cell>
        </row>
        <row r="72">
          <cell r="E72" t="str">
            <v>BIRKENES-AVISA AS</v>
          </cell>
          <cell r="F72" t="str">
            <v>Aleneavis</v>
          </cell>
          <cell r="G72">
            <v>1082</v>
          </cell>
          <cell r="H72">
            <v>48</v>
          </cell>
          <cell r="I72">
            <v>0</v>
          </cell>
          <cell r="J72">
            <v>0</v>
          </cell>
          <cell r="L72">
            <v>846624</v>
          </cell>
          <cell r="M72">
            <v>846624</v>
          </cell>
          <cell r="N72">
            <v>820372</v>
          </cell>
        </row>
        <row r="73">
          <cell r="E73" t="str">
            <v>SNØFUGL AS</v>
          </cell>
          <cell r="F73" t="str">
            <v>Nummer to avis</v>
          </cell>
          <cell r="G73">
            <v>1496</v>
          </cell>
          <cell r="H73">
            <v>48</v>
          </cell>
          <cell r="I73">
            <v>0</v>
          </cell>
          <cell r="J73">
            <v>0</v>
          </cell>
          <cell r="K73" t="str">
            <v>Øvrige medier</v>
          </cell>
          <cell r="L73">
            <v>846624</v>
          </cell>
          <cell r="M73">
            <v>846624</v>
          </cell>
          <cell r="N73">
            <v>820372</v>
          </cell>
        </row>
        <row r="74">
          <cell r="E74" t="str">
            <v>LOKALAVISEN ØYENE AS</v>
          </cell>
          <cell r="F74" t="str">
            <v>Aleneavis</v>
          </cell>
          <cell r="G74">
            <v>3742</v>
          </cell>
          <cell r="H74">
            <v>52</v>
          </cell>
          <cell r="I74">
            <v>0</v>
          </cell>
          <cell r="J74">
            <v>0</v>
          </cell>
          <cell r="L74">
            <v>846624</v>
          </cell>
          <cell r="M74">
            <v>846624</v>
          </cell>
          <cell r="N74">
            <v>820372</v>
          </cell>
        </row>
        <row r="75">
          <cell r="E75" t="str">
            <v>ENEBAKK AVIS AS</v>
          </cell>
          <cell r="F75" t="str">
            <v>Aleneavis</v>
          </cell>
          <cell r="G75">
            <v>2620</v>
          </cell>
          <cell r="H75">
            <v>52</v>
          </cell>
          <cell r="I75">
            <v>0</v>
          </cell>
          <cell r="J75">
            <v>0</v>
          </cell>
          <cell r="L75">
            <v>846624</v>
          </cell>
          <cell r="M75">
            <v>846624</v>
          </cell>
          <cell r="N75">
            <v>820372</v>
          </cell>
        </row>
        <row r="76">
          <cell r="E76" t="str">
            <v>DRANGEDALSPOSTEN AS</v>
          </cell>
          <cell r="F76" t="str">
            <v>Aleneavis</v>
          </cell>
          <cell r="G76">
            <v>1938</v>
          </cell>
          <cell r="H76">
            <v>48</v>
          </cell>
          <cell r="I76">
            <v>0</v>
          </cell>
          <cell r="J76">
            <v>0</v>
          </cell>
          <cell r="L76">
            <v>846624</v>
          </cell>
          <cell r="M76">
            <v>846624</v>
          </cell>
          <cell r="N76">
            <v>820372</v>
          </cell>
        </row>
        <row r="77">
          <cell r="E77" t="str">
            <v>BYGDEBLADET RANDABERG OG RENNESØY AS</v>
          </cell>
          <cell r="F77" t="str">
            <v>Aleneavis</v>
          </cell>
          <cell r="G77">
            <v>3515</v>
          </cell>
          <cell r="H77">
            <v>52</v>
          </cell>
          <cell r="I77">
            <v>0</v>
          </cell>
          <cell r="J77">
            <v>0</v>
          </cell>
          <cell r="L77">
            <v>846624</v>
          </cell>
          <cell r="M77">
            <v>846624</v>
          </cell>
          <cell r="N77">
            <v>820372</v>
          </cell>
        </row>
        <row r="78">
          <cell r="E78" t="str">
            <v>ØYPOSTEN AS</v>
          </cell>
          <cell r="F78" t="str">
            <v>Aleneavis</v>
          </cell>
          <cell r="G78">
            <v>1588</v>
          </cell>
          <cell r="H78">
            <v>48</v>
          </cell>
          <cell r="I78">
            <v>0</v>
          </cell>
          <cell r="J78">
            <v>0</v>
          </cell>
          <cell r="K78" t="str">
            <v>Øvrige medier</v>
          </cell>
          <cell r="L78">
            <v>846624</v>
          </cell>
          <cell r="M78">
            <v>846624</v>
          </cell>
          <cell r="N78">
            <v>820372</v>
          </cell>
        </row>
        <row r="79">
          <cell r="E79" t="str">
            <v>SNÅSNINGEN AS</v>
          </cell>
          <cell r="F79" t="str">
            <v>Aleneavis</v>
          </cell>
          <cell r="G79">
            <v>1392</v>
          </cell>
          <cell r="H79">
            <v>48</v>
          </cell>
          <cell r="I79">
            <v>0</v>
          </cell>
          <cell r="J79">
            <v>0</v>
          </cell>
          <cell r="L79">
            <v>846624</v>
          </cell>
          <cell r="M79">
            <v>846624</v>
          </cell>
          <cell r="N79">
            <v>820372</v>
          </cell>
        </row>
        <row r="80">
          <cell r="E80" t="str">
            <v>VIGGA AS</v>
          </cell>
          <cell r="F80" t="str">
            <v>Aleneavis</v>
          </cell>
          <cell r="G80">
            <v>2273</v>
          </cell>
          <cell r="H80">
            <v>48</v>
          </cell>
          <cell r="I80">
            <v>0</v>
          </cell>
          <cell r="J80">
            <v>0</v>
          </cell>
          <cell r="L80">
            <v>846624</v>
          </cell>
          <cell r="M80">
            <v>846624</v>
          </cell>
          <cell r="N80">
            <v>820372</v>
          </cell>
        </row>
        <row r="81">
          <cell r="E81" t="str">
            <v>BØ BLAD AS</v>
          </cell>
          <cell r="F81" t="str">
            <v>Aleneavis</v>
          </cell>
          <cell r="G81">
            <v>2709</v>
          </cell>
          <cell r="H81">
            <v>48</v>
          </cell>
          <cell r="I81">
            <v>0</v>
          </cell>
          <cell r="J81">
            <v>0</v>
          </cell>
          <cell r="L81">
            <v>846624</v>
          </cell>
          <cell r="M81">
            <v>846624</v>
          </cell>
          <cell r="N81">
            <v>820372</v>
          </cell>
        </row>
        <row r="82">
          <cell r="E82" t="str">
            <v>SYDVESTEN LOKALAVIS AS</v>
          </cell>
          <cell r="F82" t="str">
            <v>Aleneavis</v>
          </cell>
          <cell r="G82">
            <v>1031</v>
          </cell>
          <cell r="H82">
            <v>48</v>
          </cell>
          <cell r="I82">
            <v>0</v>
          </cell>
          <cell r="J82">
            <v>0</v>
          </cell>
          <cell r="K82" t="str">
            <v>Medier i Oslo, Bergen, Stavanger og Trondheim</v>
          </cell>
          <cell r="L82">
            <v>846624</v>
          </cell>
          <cell r="M82">
            <v>846624</v>
          </cell>
          <cell r="N82">
            <v>820372</v>
          </cell>
        </row>
        <row r="83">
          <cell r="E83" t="str">
            <v>ÅSANE TIDENDE AS</v>
          </cell>
          <cell r="F83" t="str">
            <v>Aleneavis</v>
          </cell>
          <cell r="G83">
            <v>1289</v>
          </cell>
          <cell r="H83">
            <v>48</v>
          </cell>
          <cell r="I83">
            <v>0</v>
          </cell>
          <cell r="J83">
            <v>0</v>
          </cell>
          <cell r="K83" t="str">
            <v>Medier i Oslo, Bergen, Stavanger og Trondheim</v>
          </cell>
          <cell r="L83">
            <v>846624</v>
          </cell>
          <cell r="M83">
            <v>846624</v>
          </cell>
          <cell r="N83">
            <v>820372</v>
          </cell>
        </row>
        <row r="84">
          <cell r="E84" t="str">
            <v>ÅS AVIS AS</v>
          </cell>
          <cell r="F84" t="str">
            <v>Aleneavis</v>
          </cell>
          <cell r="G84">
            <v>2443</v>
          </cell>
          <cell r="H84">
            <v>52</v>
          </cell>
          <cell r="I84">
            <v>0</v>
          </cell>
          <cell r="J84">
            <v>0</v>
          </cell>
          <cell r="L84">
            <v>846624</v>
          </cell>
          <cell r="M84">
            <v>846624</v>
          </cell>
          <cell r="N84">
            <v>820372</v>
          </cell>
        </row>
        <row r="85">
          <cell r="E85" t="str">
            <v>AS AVISDRIFT RØROS</v>
          </cell>
          <cell r="F85" t="str">
            <v>Nummer to avis</v>
          </cell>
          <cell r="G85">
            <v>2452</v>
          </cell>
          <cell r="H85">
            <v>48</v>
          </cell>
          <cell r="I85">
            <v>0</v>
          </cell>
          <cell r="J85">
            <v>0</v>
          </cell>
          <cell r="K85" t="str">
            <v>Øvrige medier</v>
          </cell>
          <cell r="L85">
            <v>846624</v>
          </cell>
          <cell r="M85">
            <v>846624</v>
          </cell>
          <cell r="N85">
            <v>820372</v>
          </cell>
        </row>
        <row r="86">
          <cell r="E86" t="str">
            <v>SANDE AVIS AS</v>
          </cell>
          <cell r="F86" t="str">
            <v>Aleneavis</v>
          </cell>
          <cell r="G86">
            <v>2584</v>
          </cell>
          <cell r="H86">
            <v>52</v>
          </cell>
          <cell r="I86">
            <v>0</v>
          </cell>
          <cell r="J86">
            <v>0</v>
          </cell>
          <cell r="L86">
            <v>846624</v>
          </cell>
          <cell r="M86">
            <v>846624</v>
          </cell>
          <cell r="N86">
            <v>820372</v>
          </cell>
        </row>
        <row r="87">
          <cell r="E87" t="str">
            <v>INDERØYNINGEN AS</v>
          </cell>
          <cell r="F87" t="str">
            <v>Aleneavis</v>
          </cell>
          <cell r="G87">
            <v>1810</v>
          </cell>
          <cell r="H87">
            <v>49</v>
          </cell>
          <cell r="I87">
            <v>0</v>
          </cell>
          <cell r="J87">
            <v>0</v>
          </cell>
          <cell r="L87">
            <v>846624</v>
          </cell>
          <cell r="M87">
            <v>846624</v>
          </cell>
          <cell r="N87">
            <v>820372</v>
          </cell>
        </row>
        <row r="88">
          <cell r="E88" t="str">
            <v>VESTBY AVIS AS</v>
          </cell>
          <cell r="F88" t="str">
            <v>Aleneavis</v>
          </cell>
          <cell r="G88">
            <v>3491</v>
          </cell>
          <cell r="H88">
            <v>52</v>
          </cell>
          <cell r="I88">
            <v>0</v>
          </cell>
          <cell r="J88">
            <v>0</v>
          </cell>
          <cell r="L88">
            <v>846624</v>
          </cell>
          <cell r="M88">
            <v>846624</v>
          </cell>
          <cell r="N88">
            <v>820372</v>
          </cell>
        </row>
        <row r="89">
          <cell r="E89" t="str">
            <v>GJESDALBUEN AS</v>
          </cell>
          <cell r="F89" t="str">
            <v>Aleneavis</v>
          </cell>
          <cell r="G89">
            <v>3507</v>
          </cell>
          <cell r="H89">
            <v>52</v>
          </cell>
          <cell r="I89">
            <v>0</v>
          </cell>
          <cell r="J89">
            <v>0</v>
          </cell>
          <cell r="L89">
            <v>846624</v>
          </cell>
          <cell r="M89">
            <v>846624</v>
          </cell>
          <cell r="N89">
            <v>820372</v>
          </cell>
        </row>
        <row r="90">
          <cell r="E90" t="str">
            <v>SKJÅK MEDIAUTVIKLING AS</v>
          </cell>
          <cell r="F90" t="str">
            <v>Aleneavis</v>
          </cell>
          <cell r="G90">
            <v>3821</v>
          </cell>
          <cell r="H90">
            <v>48</v>
          </cell>
          <cell r="I90">
            <v>0</v>
          </cell>
          <cell r="J90">
            <v>0</v>
          </cell>
          <cell r="L90">
            <v>846624</v>
          </cell>
          <cell r="M90">
            <v>846624</v>
          </cell>
          <cell r="N90">
            <v>820372</v>
          </cell>
        </row>
        <row r="91">
          <cell r="E91" t="str">
            <v>VESTNESAVISA AS</v>
          </cell>
          <cell r="F91" t="str">
            <v>Aleneavis</v>
          </cell>
          <cell r="G91">
            <v>1516</v>
          </cell>
          <cell r="H91">
            <v>48</v>
          </cell>
          <cell r="I91">
            <v>0</v>
          </cell>
          <cell r="J91">
            <v>0</v>
          </cell>
          <cell r="L91">
            <v>846624</v>
          </cell>
          <cell r="M91">
            <v>846624</v>
          </cell>
          <cell r="N91">
            <v>820372</v>
          </cell>
        </row>
        <row r="92">
          <cell r="E92" t="str">
            <v>STORFJORD BLADLAG AS</v>
          </cell>
          <cell r="F92" t="str">
            <v>Aleneavis</v>
          </cell>
          <cell r="G92">
            <v>1269</v>
          </cell>
          <cell r="H92">
            <v>48</v>
          </cell>
          <cell r="I92">
            <v>0</v>
          </cell>
          <cell r="J92">
            <v>0</v>
          </cell>
          <cell r="L92">
            <v>846624</v>
          </cell>
          <cell r="M92">
            <v>846624</v>
          </cell>
          <cell r="N92">
            <v>820372</v>
          </cell>
        </row>
        <row r="93">
          <cell r="E93" t="str">
            <v>SVALBARDPOSTEN AS</v>
          </cell>
          <cell r="F93" t="str">
            <v>Aleneavis</v>
          </cell>
          <cell r="G93">
            <v>2031</v>
          </cell>
          <cell r="H93">
            <v>49</v>
          </cell>
          <cell r="I93">
            <v>0</v>
          </cell>
          <cell r="J93">
            <v>0</v>
          </cell>
          <cell r="L93">
            <v>846624</v>
          </cell>
          <cell r="M93">
            <v>846624</v>
          </cell>
          <cell r="N93">
            <v>820372</v>
          </cell>
        </row>
        <row r="94">
          <cell r="E94" t="str">
            <v>ØY-BLIKK AS</v>
          </cell>
          <cell r="F94" t="str">
            <v>Aleneavis</v>
          </cell>
          <cell r="G94">
            <v>1312</v>
          </cell>
          <cell r="H94">
            <v>48</v>
          </cell>
          <cell r="I94">
            <v>0</v>
          </cell>
          <cell r="J94">
            <v>0</v>
          </cell>
          <cell r="L94">
            <v>846624</v>
          </cell>
          <cell r="M94">
            <v>846624</v>
          </cell>
          <cell r="N94">
            <v>820372</v>
          </cell>
        </row>
        <row r="95">
          <cell r="E95" t="str">
            <v>SYNSTE MØRE AS</v>
          </cell>
          <cell r="F95" t="str">
            <v>Aleneavis</v>
          </cell>
          <cell r="G95">
            <v>1988</v>
          </cell>
          <cell r="H95">
            <v>50</v>
          </cell>
          <cell r="I95">
            <v>0</v>
          </cell>
          <cell r="J95">
            <v>0</v>
          </cell>
          <cell r="L95">
            <v>846624</v>
          </cell>
          <cell r="M95">
            <v>846624</v>
          </cell>
          <cell r="N95">
            <v>820372</v>
          </cell>
        </row>
        <row r="96">
          <cell r="E96" t="str">
            <v>VESTAVIND AS BYGDEBLAD FOR SVEIO</v>
          </cell>
          <cell r="F96" t="str">
            <v>Aleneavis</v>
          </cell>
          <cell r="G96">
            <v>1529</v>
          </cell>
          <cell r="H96">
            <v>48</v>
          </cell>
          <cell r="I96">
            <v>0</v>
          </cell>
          <cell r="J96">
            <v>0</v>
          </cell>
          <cell r="L96">
            <v>846624</v>
          </cell>
          <cell r="M96">
            <v>846624</v>
          </cell>
          <cell r="N96">
            <v>820372</v>
          </cell>
        </row>
        <row r="97">
          <cell r="E97" t="str">
            <v>VAKSDAL POSTEN AS</v>
          </cell>
          <cell r="F97" t="str">
            <v>Aleneavis</v>
          </cell>
          <cell r="G97">
            <v>2195</v>
          </cell>
          <cell r="H97">
            <v>48</v>
          </cell>
          <cell r="I97">
            <v>0</v>
          </cell>
          <cell r="J97">
            <v>0</v>
          </cell>
          <cell r="L97">
            <v>846624</v>
          </cell>
          <cell r="M97">
            <v>846624</v>
          </cell>
          <cell r="N97">
            <v>820372</v>
          </cell>
        </row>
        <row r="98">
          <cell r="E98" t="str">
            <v>TYSVÆR BYGDEBLAD AS</v>
          </cell>
          <cell r="F98" t="str">
            <v>Aleneavis</v>
          </cell>
          <cell r="G98">
            <v>2151</v>
          </cell>
          <cell r="H98">
            <v>48</v>
          </cell>
          <cell r="I98">
            <v>0</v>
          </cell>
          <cell r="J98">
            <v>0</v>
          </cell>
          <cell r="L98">
            <v>846624</v>
          </cell>
          <cell r="M98">
            <v>846624</v>
          </cell>
          <cell r="N98">
            <v>820372</v>
          </cell>
        </row>
        <row r="99">
          <cell r="E99" t="str">
            <v>BLADET TYSNES AS</v>
          </cell>
          <cell r="F99" t="str">
            <v>Aleneavis</v>
          </cell>
          <cell r="G99">
            <v>2108</v>
          </cell>
          <cell r="H99">
            <v>52</v>
          </cell>
          <cell r="I99">
            <v>0</v>
          </cell>
          <cell r="J99">
            <v>0</v>
          </cell>
          <cell r="L99">
            <v>846624</v>
          </cell>
          <cell r="M99">
            <v>846624</v>
          </cell>
          <cell r="N99">
            <v>820372</v>
          </cell>
        </row>
        <row r="100">
          <cell r="E100" t="str">
            <v>SVELVIKSPOSTEN AS</v>
          </cell>
          <cell r="F100" t="str">
            <v>Aleneavis</v>
          </cell>
          <cell r="G100">
            <v>2098</v>
          </cell>
          <cell r="H100">
            <v>52</v>
          </cell>
          <cell r="I100">
            <v>0</v>
          </cell>
          <cell r="J100">
            <v>0</v>
          </cell>
          <cell r="K100" t="str">
            <v>Øvrige medier</v>
          </cell>
          <cell r="L100">
            <v>846624</v>
          </cell>
          <cell r="M100">
            <v>846624</v>
          </cell>
          <cell r="N100">
            <v>820372</v>
          </cell>
        </row>
        <row r="101">
          <cell r="E101" t="str">
            <v>SULDALSPOSTEN AS</v>
          </cell>
          <cell r="F101" t="str">
            <v>Aleneavis</v>
          </cell>
          <cell r="G101">
            <v>2322</v>
          </cell>
          <cell r="H101">
            <v>50</v>
          </cell>
          <cell r="I101">
            <v>0</v>
          </cell>
          <cell r="J101">
            <v>0</v>
          </cell>
          <cell r="L101">
            <v>846624</v>
          </cell>
          <cell r="M101">
            <v>846624</v>
          </cell>
          <cell r="N101">
            <v>820372</v>
          </cell>
        </row>
        <row r="102">
          <cell r="E102" t="str">
            <v>SULAPOSTEN AS</v>
          </cell>
          <cell r="F102" t="str">
            <v>Aleneavis</v>
          </cell>
          <cell r="G102">
            <v>2007</v>
          </cell>
          <cell r="H102">
            <v>48</v>
          </cell>
          <cell r="I102">
            <v>0</v>
          </cell>
          <cell r="J102">
            <v>0</v>
          </cell>
          <cell r="L102">
            <v>846624</v>
          </cell>
          <cell r="M102">
            <v>846624</v>
          </cell>
          <cell r="N102">
            <v>820372</v>
          </cell>
        </row>
        <row r="103">
          <cell r="E103" t="str">
            <v>SELBYGGEN AS</v>
          </cell>
          <cell r="F103" t="str">
            <v>Aleneavis</v>
          </cell>
          <cell r="G103">
            <v>2747</v>
          </cell>
          <cell r="H103">
            <v>50</v>
          </cell>
          <cell r="I103">
            <v>0</v>
          </cell>
          <cell r="J103">
            <v>0</v>
          </cell>
          <cell r="L103">
            <v>846624</v>
          </cell>
          <cell r="M103">
            <v>846624</v>
          </cell>
          <cell r="N103">
            <v>820372</v>
          </cell>
        </row>
        <row r="104">
          <cell r="E104" t="str">
            <v>SAMNANGER BLADLAG AS</v>
          </cell>
          <cell r="F104" t="str">
            <v>Aleneavis</v>
          </cell>
          <cell r="G104">
            <v>1396</v>
          </cell>
          <cell r="H104">
            <v>48</v>
          </cell>
          <cell r="I104">
            <v>0</v>
          </cell>
          <cell r="J104">
            <v>0</v>
          </cell>
          <cell r="L104">
            <v>846624</v>
          </cell>
          <cell r="M104">
            <v>846624</v>
          </cell>
          <cell r="N104">
            <v>820372</v>
          </cell>
        </row>
        <row r="105">
          <cell r="E105" t="str">
            <v>AUSTEVOLL FORLAG AS</v>
          </cell>
          <cell r="F105" t="str">
            <v>Aleneavis</v>
          </cell>
          <cell r="G105">
            <v>1984</v>
          </cell>
          <cell r="H105">
            <v>51</v>
          </cell>
          <cell r="I105">
            <v>0</v>
          </cell>
          <cell r="J105">
            <v>0</v>
          </cell>
          <cell r="L105">
            <v>846624</v>
          </cell>
          <cell r="M105">
            <v>846624</v>
          </cell>
          <cell r="N105">
            <v>835372</v>
          </cell>
        </row>
        <row r="106">
          <cell r="E106" t="str">
            <v>FROSTINGEN AS</v>
          </cell>
          <cell r="F106" t="str">
            <v>Aleneavis</v>
          </cell>
          <cell r="G106">
            <v>1721</v>
          </cell>
          <cell r="H106">
            <v>48</v>
          </cell>
          <cell r="I106">
            <v>0</v>
          </cell>
          <cell r="J106">
            <v>0</v>
          </cell>
          <cell r="L106">
            <v>846624</v>
          </cell>
          <cell r="M106">
            <v>846624</v>
          </cell>
          <cell r="N106">
            <v>820372</v>
          </cell>
        </row>
        <row r="107">
          <cell r="E107" t="str">
            <v>MEDIEHUSET NYSS AS</v>
          </cell>
          <cell r="F107" t="str">
            <v>Aleneavis</v>
          </cell>
          <cell r="G107">
            <v>1588</v>
          </cell>
          <cell r="H107">
            <v>49</v>
          </cell>
          <cell r="I107">
            <v>0</v>
          </cell>
          <cell r="J107">
            <v>0</v>
          </cell>
          <cell r="L107">
            <v>846624</v>
          </cell>
          <cell r="M107">
            <v>846624</v>
          </cell>
          <cell r="N107">
            <v>820372</v>
          </cell>
        </row>
        <row r="108">
          <cell r="E108" t="str">
            <v>YTRINGEN AVIS AS</v>
          </cell>
          <cell r="F108" t="str">
            <v>Aleneavis</v>
          </cell>
          <cell r="G108">
            <v>2365</v>
          </cell>
          <cell r="H108">
            <v>66</v>
          </cell>
          <cell r="I108">
            <v>0</v>
          </cell>
          <cell r="J108">
            <v>0</v>
          </cell>
          <cell r="K108" t="str">
            <v>Øvrige medier</v>
          </cell>
          <cell r="L108">
            <v>846624</v>
          </cell>
          <cell r="M108">
            <v>846624</v>
          </cell>
          <cell r="N108">
            <v>835372</v>
          </cell>
        </row>
        <row r="109">
          <cell r="E109" t="str">
            <v>GRANNAR AS</v>
          </cell>
          <cell r="F109" t="str">
            <v>Aleneavis</v>
          </cell>
          <cell r="G109">
            <v>3474</v>
          </cell>
          <cell r="H109">
            <v>95</v>
          </cell>
          <cell r="I109">
            <v>0</v>
          </cell>
          <cell r="J109">
            <v>0</v>
          </cell>
          <cell r="L109">
            <v>846624</v>
          </cell>
          <cell r="M109">
            <v>846624</v>
          </cell>
          <cell r="N109">
            <v>835372</v>
          </cell>
        </row>
        <row r="110">
          <cell r="E110" t="str">
            <v>GAULDALSPOSTEN AS</v>
          </cell>
          <cell r="F110" t="str">
            <v>Aleneavis</v>
          </cell>
          <cell r="G110">
            <v>1456</v>
          </cell>
          <cell r="H110">
            <v>48</v>
          </cell>
          <cell r="I110">
            <v>0</v>
          </cell>
          <cell r="J110">
            <v>0</v>
          </cell>
          <cell r="L110">
            <v>846624</v>
          </cell>
          <cell r="M110">
            <v>846624</v>
          </cell>
          <cell r="N110">
            <v>820372</v>
          </cell>
        </row>
        <row r="111">
          <cell r="E111" t="str">
            <v>LYNGDALS AVIS AS</v>
          </cell>
          <cell r="F111" t="str">
            <v>Aleneavis</v>
          </cell>
          <cell r="G111">
            <v>1637</v>
          </cell>
          <cell r="H111">
            <v>52</v>
          </cell>
          <cell r="I111">
            <v>0</v>
          </cell>
          <cell r="J111">
            <v>0</v>
          </cell>
          <cell r="L111">
            <v>846624</v>
          </cell>
          <cell r="M111">
            <v>846624</v>
          </cell>
          <cell r="N111">
            <v>820372</v>
          </cell>
        </row>
        <row r="112">
          <cell r="E112" t="str">
            <v>PORTEN AS</v>
          </cell>
          <cell r="F112" t="str">
            <v>Aleneavis</v>
          </cell>
          <cell r="G112">
            <v>1487</v>
          </cell>
          <cell r="H112">
            <v>48</v>
          </cell>
          <cell r="I112">
            <v>0</v>
          </cell>
          <cell r="J112">
            <v>0</v>
          </cell>
          <cell r="L112">
            <v>846624</v>
          </cell>
          <cell r="M112">
            <v>846624</v>
          </cell>
          <cell r="N112">
            <v>1440744</v>
          </cell>
        </row>
        <row r="113">
          <cell r="E113" t="str">
            <v>LIERPOSTEN AS</v>
          </cell>
          <cell r="F113" t="str">
            <v>Aleneavis</v>
          </cell>
          <cell r="G113">
            <v>3611</v>
          </cell>
          <cell r="H113">
            <v>52</v>
          </cell>
          <cell r="I113">
            <v>0</v>
          </cell>
          <cell r="J113">
            <v>0</v>
          </cell>
          <cell r="L113">
            <v>841452</v>
          </cell>
          <cell r="M113">
            <v>841452</v>
          </cell>
          <cell r="N113">
            <v>820372</v>
          </cell>
        </row>
        <row r="114">
          <cell r="E114" t="str">
            <v>STORD24 AS</v>
          </cell>
          <cell r="F114" t="str">
            <v>Nummer to avis</v>
          </cell>
          <cell r="G114">
            <v>1118</v>
          </cell>
          <cell r="H114">
            <v>189</v>
          </cell>
          <cell r="I114">
            <v>0</v>
          </cell>
          <cell r="J114">
            <v>0</v>
          </cell>
          <cell r="K114" t="str">
            <v>Øvrige medier</v>
          </cell>
          <cell r="L114">
            <v>825142.4</v>
          </cell>
          <cell r="M114">
            <v>825142</v>
          </cell>
          <cell r="N114">
            <v>0</v>
          </cell>
        </row>
        <row r="115">
          <cell r="E115" t="str">
            <v>RJUKAN ARBEIDERBLAD AS</v>
          </cell>
          <cell r="F115" t="str">
            <v>Aleneavis</v>
          </cell>
          <cell r="G115">
            <v>2500</v>
          </cell>
          <cell r="H115">
            <v>260</v>
          </cell>
          <cell r="I115">
            <v>0</v>
          </cell>
          <cell r="J115">
            <v>0</v>
          </cell>
          <cell r="L115">
            <v>788134</v>
          </cell>
          <cell r="M115">
            <v>788134</v>
          </cell>
          <cell r="N115">
            <v>880372</v>
          </cell>
        </row>
        <row r="116">
          <cell r="E116" t="str">
            <v>OPP OG OPDALINGEN AS</v>
          </cell>
          <cell r="F116" t="str">
            <v>Nummer to avis</v>
          </cell>
          <cell r="G116">
            <v>2109</v>
          </cell>
          <cell r="H116">
            <v>113</v>
          </cell>
          <cell r="I116">
            <v>0</v>
          </cell>
          <cell r="J116">
            <v>0</v>
          </cell>
          <cell r="K116" t="str">
            <v>Øvrige medier</v>
          </cell>
          <cell r="L116">
            <v>750487</v>
          </cell>
          <cell r="M116">
            <v>750487</v>
          </cell>
          <cell r="N116">
            <v>895372</v>
          </cell>
        </row>
        <row r="117">
          <cell r="E117" t="str">
            <v>MIDSUNDINGEN AS</v>
          </cell>
          <cell r="F117" t="str">
            <v>Aleneavis</v>
          </cell>
          <cell r="G117">
            <v>1034</v>
          </cell>
          <cell r="H117">
            <v>48</v>
          </cell>
          <cell r="I117">
            <v>0</v>
          </cell>
          <cell r="J117">
            <v>0</v>
          </cell>
          <cell r="K117" t="str">
            <v>Øvrige medier</v>
          </cell>
          <cell r="L117">
            <v>718100.4</v>
          </cell>
          <cell r="M117">
            <v>718100</v>
          </cell>
          <cell r="N117">
            <v>820372</v>
          </cell>
        </row>
        <row r="118">
          <cell r="E118" t="str">
            <v>FORLAGET STRILEN AS</v>
          </cell>
          <cell r="F118" t="str">
            <v>Nummer én avis</v>
          </cell>
          <cell r="G118">
            <v>5564</v>
          </cell>
          <cell r="H118">
            <v>97</v>
          </cell>
          <cell r="I118">
            <v>0</v>
          </cell>
          <cell r="J118">
            <v>0</v>
          </cell>
          <cell r="K118" t="str">
            <v>Øvrige medier</v>
          </cell>
          <cell r="L118">
            <v>717624</v>
          </cell>
          <cell r="M118">
            <v>717624</v>
          </cell>
          <cell r="N118">
            <v>695372</v>
          </cell>
        </row>
        <row r="119">
          <cell r="E119" t="str">
            <v>AVISA NORDHORDLAND AS</v>
          </cell>
          <cell r="F119" t="str">
            <v>Nummer to avis</v>
          </cell>
          <cell r="G119">
            <v>5146</v>
          </cell>
          <cell r="H119">
            <v>104</v>
          </cell>
          <cell r="I119">
            <v>0</v>
          </cell>
          <cell r="J119">
            <v>0</v>
          </cell>
          <cell r="K119" t="str">
            <v>Øvrige medier</v>
          </cell>
          <cell r="L119">
            <v>717624</v>
          </cell>
          <cell r="M119">
            <v>717624</v>
          </cell>
          <cell r="N119">
            <v>695372</v>
          </cell>
        </row>
        <row r="120">
          <cell r="E120" t="str">
            <v>KVINNHERINGEN AS</v>
          </cell>
          <cell r="F120" t="str">
            <v>Nummer én avis</v>
          </cell>
          <cell r="G120">
            <v>4371</v>
          </cell>
          <cell r="H120">
            <v>156</v>
          </cell>
          <cell r="I120">
            <v>0</v>
          </cell>
          <cell r="J120">
            <v>0</v>
          </cell>
          <cell r="L120">
            <v>717624</v>
          </cell>
          <cell r="M120">
            <v>717624</v>
          </cell>
          <cell r="N120">
            <v>695372</v>
          </cell>
        </row>
        <row r="121">
          <cell r="E121" t="str">
            <v>AS FIRDAPOSTEN</v>
          </cell>
          <cell r="F121" t="str">
            <v>Nummer én avis</v>
          </cell>
          <cell r="G121">
            <v>5098</v>
          </cell>
          <cell r="H121">
            <v>156</v>
          </cell>
          <cell r="I121">
            <v>0</v>
          </cell>
          <cell r="J121">
            <v>0</v>
          </cell>
          <cell r="L121">
            <v>717624</v>
          </cell>
          <cell r="M121">
            <v>717624</v>
          </cell>
          <cell r="N121">
            <v>695372</v>
          </cell>
        </row>
        <row r="122">
          <cell r="E122" t="str">
            <v>ASKØYVÆRINGEN A/S</v>
          </cell>
          <cell r="F122" t="str">
            <v>Aleneavis</v>
          </cell>
          <cell r="G122">
            <v>5027</v>
          </cell>
          <cell r="H122">
            <v>184</v>
          </cell>
          <cell r="I122">
            <v>0</v>
          </cell>
          <cell r="J122">
            <v>0</v>
          </cell>
          <cell r="L122">
            <v>686664</v>
          </cell>
          <cell r="M122">
            <v>686664</v>
          </cell>
          <cell r="N122">
            <v>620372</v>
          </cell>
        </row>
        <row r="123">
          <cell r="E123" t="str">
            <v>RAUMNES AS</v>
          </cell>
          <cell r="F123" t="str">
            <v>Aleneavis</v>
          </cell>
          <cell r="G123">
            <v>5762</v>
          </cell>
          <cell r="H123">
            <v>152</v>
          </cell>
          <cell r="I123">
            <v>0</v>
          </cell>
          <cell r="J123">
            <v>0</v>
          </cell>
          <cell r="L123">
            <v>671184</v>
          </cell>
          <cell r="M123">
            <v>671184</v>
          </cell>
          <cell r="N123">
            <v>650372</v>
          </cell>
        </row>
        <row r="124">
          <cell r="E124" t="str">
            <v>AS FARSUNDS AKTIEBOGTRYKKERI</v>
          </cell>
          <cell r="F124" t="str">
            <v>Aleneavis</v>
          </cell>
          <cell r="G124">
            <v>5860</v>
          </cell>
          <cell r="H124">
            <v>153</v>
          </cell>
          <cell r="I124">
            <v>0</v>
          </cell>
          <cell r="J124">
            <v>0</v>
          </cell>
          <cell r="L124">
            <v>671184</v>
          </cell>
          <cell r="M124">
            <v>671184</v>
          </cell>
          <cell r="N124">
            <v>350275</v>
          </cell>
        </row>
        <row r="125">
          <cell r="E125" t="str">
            <v>RØYKEN OG HURUMS AVIS AS</v>
          </cell>
          <cell r="F125" t="str">
            <v>Aleneavis</v>
          </cell>
          <cell r="G125">
            <v>5814</v>
          </cell>
          <cell r="H125">
            <v>104</v>
          </cell>
          <cell r="I125">
            <v>0</v>
          </cell>
          <cell r="J125">
            <v>0</v>
          </cell>
          <cell r="K125" t="str">
            <v>Øvrige medier</v>
          </cell>
          <cell r="L125">
            <v>655704</v>
          </cell>
          <cell r="M125">
            <v>655704</v>
          </cell>
          <cell r="N125">
            <v>635372</v>
          </cell>
        </row>
        <row r="126">
          <cell r="E126" t="str">
            <v>OS OG FUSAPOSTEN AS</v>
          </cell>
          <cell r="F126" t="str">
            <v>Aleneavis</v>
          </cell>
          <cell r="G126">
            <v>5237</v>
          </cell>
          <cell r="H126">
            <v>96</v>
          </cell>
          <cell r="I126">
            <v>0</v>
          </cell>
          <cell r="J126">
            <v>0</v>
          </cell>
          <cell r="L126">
            <v>655704</v>
          </cell>
          <cell r="M126">
            <v>655704</v>
          </cell>
          <cell r="N126">
            <v>635372</v>
          </cell>
        </row>
        <row r="127">
          <cell r="E127" t="str">
            <v>VIKEBLADET VESTPOSTEN AS</v>
          </cell>
          <cell r="F127" t="str">
            <v>Aleneavis</v>
          </cell>
          <cell r="G127">
            <v>4182</v>
          </cell>
          <cell r="H127">
            <v>97</v>
          </cell>
          <cell r="I127">
            <v>0</v>
          </cell>
          <cell r="J127">
            <v>0</v>
          </cell>
          <cell r="L127">
            <v>655704</v>
          </cell>
          <cell r="M127">
            <v>655704</v>
          </cell>
          <cell r="N127">
            <v>635372</v>
          </cell>
        </row>
        <row r="128">
          <cell r="E128" t="str">
            <v>VEST-TELEMARK BLAD AS</v>
          </cell>
          <cell r="F128" t="str">
            <v>Aleneavis</v>
          </cell>
          <cell r="G128">
            <v>5515</v>
          </cell>
          <cell r="H128">
            <v>98</v>
          </cell>
          <cell r="I128">
            <v>0</v>
          </cell>
          <cell r="J128">
            <v>0</v>
          </cell>
          <cell r="L128">
            <v>655704</v>
          </cell>
          <cell r="M128">
            <v>655704</v>
          </cell>
          <cell r="N128">
            <v>635372</v>
          </cell>
        </row>
        <row r="129">
          <cell r="E129" t="str">
            <v>MEDIEHUSET VARINGEN AS</v>
          </cell>
          <cell r="F129" t="str">
            <v>Aleneavis</v>
          </cell>
          <cell r="G129">
            <v>5857</v>
          </cell>
          <cell r="H129">
            <v>104</v>
          </cell>
          <cell r="I129">
            <v>0</v>
          </cell>
          <cell r="J129">
            <v>0</v>
          </cell>
          <cell r="L129">
            <v>655704</v>
          </cell>
          <cell r="M129">
            <v>655704</v>
          </cell>
          <cell r="N129">
            <v>635372</v>
          </cell>
        </row>
        <row r="130">
          <cell r="E130" t="str">
            <v>STRANDBUEN AS</v>
          </cell>
          <cell r="F130" t="str">
            <v>Aleneavis</v>
          </cell>
          <cell r="G130">
            <v>5124</v>
          </cell>
          <cell r="H130">
            <v>104</v>
          </cell>
          <cell r="I130">
            <v>0</v>
          </cell>
          <cell r="J130">
            <v>0</v>
          </cell>
          <cell r="L130">
            <v>655704</v>
          </cell>
          <cell r="M130">
            <v>655704</v>
          </cell>
          <cell r="N130">
            <v>635372</v>
          </cell>
        </row>
        <row r="131">
          <cell r="E131" t="str">
            <v>NORDSTRANDS BLAD AS</v>
          </cell>
          <cell r="F131" t="str">
            <v>Aleneavis</v>
          </cell>
          <cell r="G131">
            <v>5509</v>
          </cell>
          <cell r="H131">
            <v>104</v>
          </cell>
          <cell r="I131">
            <v>0</v>
          </cell>
          <cell r="J131">
            <v>0</v>
          </cell>
          <cell r="K131" t="str">
            <v>Medier i Oslo, Bergen, Stavanger og Trondheim</v>
          </cell>
          <cell r="L131">
            <v>655704</v>
          </cell>
          <cell r="M131">
            <v>655704</v>
          </cell>
          <cell r="N131">
            <v>620372</v>
          </cell>
        </row>
        <row r="132">
          <cell r="E132" t="str">
            <v>LILLESANDS-POSTEN AS</v>
          </cell>
          <cell r="F132" t="str">
            <v>Aleneavis</v>
          </cell>
          <cell r="G132">
            <v>4296</v>
          </cell>
          <cell r="H132">
            <v>100</v>
          </cell>
          <cell r="I132">
            <v>0</v>
          </cell>
          <cell r="J132">
            <v>0</v>
          </cell>
          <cell r="L132">
            <v>655704</v>
          </cell>
          <cell r="M132">
            <v>655704</v>
          </cell>
          <cell r="N132">
            <v>635372</v>
          </cell>
        </row>
        <row r="133">
          <cell r="E133" t="str">
            <v>FJORDENES TIDENDE AS</v>
          </cell>
          <cell r="F133" t="str">
            <v>Aleneavis</v>
          </cell>
          <cell r="G133">
            <v>4486</v>
          </cell>
          <cell r="H133">
            <v>101</v>
          </cell>
          <cell r="I133">
            <v>0</v>
          </cell>
          <cell r="J133">
            <v>0</v>
          </cell>
          <cell r="K133" t="str">
            <v>Øvrige medier</v>
          </cell>
          <cell r="L133">
            <v>655704</v>
          </cell>
          <cell r="M133">
            <v>655704</v>
          </cell>
          <cell r="N133">
            <v>635372</v>
          </cell>
        </row>
        <row r="134">
          <cell r="E134" t="str">
            <v>FANAPOSTEN AS</v>
          </cell>
          <cell r="F134" t="str">
            <v>Nummer én avis</v>
          </cell>
          <cell r="G134">
            <v>4068</v>
          </cell>
          <cell r="H134">
            <v>96</v>
          </cell>
          <cell r="I134">
            <v>0</v>
          </cell>
          <cell r="J134">
            <v>0</v>
          </cell>
          <cell r="K134" t="str">
            <v>Medier i Oslo, Bergen, Stavanger og Trondheim</v>
          </cell>
          <cell r="L134">
            <v>655704</v>
          </cell>
          <cell r="M134">
            <v>655704</v>
          </cell>
          <cell r="N134">
            <v>835372</v>
          </cell>
        </row>
        <row r="135">
          <cell r="E135" t="str">
            <v>AKERS AVIS GRORUDDALEN AS</v>
          </cell>
          <cell r="F135" t="str">
            <v>Aleneavis</v>
          </cell>
          <cell r="G135">
            <v>5056</v>
          </cell>
          <cell r="H135">
            <v>102</v>
          </cell>
          <cell r="I135">
            <v>0</v>
          </cell>
          <cell r="J135">
            <v>0</v>
          </cell>
          <cell r="K135" t="str">
            <v>Medier i Oslo, Bergen, Stavanger og Trondheim</v>
          </cell>
          <cell r="L135">
            <v>655704</v>
          </cell>
          <cell r="M135">
            <v>655704</v>
          </cell>
          <cell r="N135">
            <v>635372</v>
          </cell>
        </row>
        <row r="136">
          <cell r="E136" t="str">
            <v>DØLEN AS</v>
          </cell>
          <cell r="F136" t="str">
            <v>Aleneavis</v>
          </cell>
          <cell r="G136">
            <v>4121</v>
          </cell>
          <cell r="H136">
            <v>48</v>
          </cell>
          <cell r="I136">
            <v>0</v>
          </cell>
          <cell r="J136">
            <v>0</v>
          </cell>
          <cell r="L136">
            <v>640224</v>
          </cell>
          <cell r="M136">
            <v>640224</v>
          </cell>
          <cell r="N136">
            <v>820372</v>
          </cell>
        </row>
        <row r="137">
          <cell r="E137" t="str">
            <v>STEINKJER AVISA AS</v>
          </cell>
          <cell r="F137" t="str">
            <v>Nummer to avis</v>
          </cell>
          <cell r="G137">
            <v>4599</v>
          </cell>
          <cell r="H137">
            <v>48</v>
          </cell>
          <cell r="I137">
            <v>0</v>
          </cell>
          <cell r="J137">
            <v>0</v>
          </cell>
          <cell r="K137" t="str">
            <v>Øvrige medier</v>
          </cell>
          <cell r="L137">
            <v>640224</v>
          </cell>
          <cell r="M137">
            <v>640224</v>
          </cell>
          <cell r="N137">
            <v>620372</v>
          </cell>
        </row>
        <row r="138">
          <cell r="E138" t="str">
            <v>VESTLANDSNYTT AS</v>
          </cell>
          <cell r="F138" t="str">
            <v>Nummer én avis</v>
          </cell>
          <cell r="G138">
            <v>4466</v>
          </cell>
          <cell r="H138">
            <v>95</v>
          </cell>
          <cell r="I138">
            <v>0</v>
          </cell>
          <cell r="J138">
            <v>0</v>
          </cell>
          <cell r="L138">
            <v>640224</v>
          </cell>
          <cell r="M138">
            <v>640224</v>
          </cell>
          <cell r="N138">
            <v>15722</v>
          </cell>
        </row>
        <row r="139">
          <cell r="E139" t="str">
            <v>VENNESLA TIDENDE AS</v>
          </cell>
          <cell r="F139" t="str">
            <v>Aleneavis</v>
          </cell>
          <cell r="G139">
            <v>4191</v>
          </cell>
          <cell r="H139">
            <v>86</v>
          </cell>
          <cell r="I139">
            <v>0</v>
          </cell>
          <cell r="J139">
            <v>0</v>
          </cell>
          <cell r="L139">
            <v>640224</v>
          </cell>
          <cell r="M139">
            <v>640224</v>
          </cell>
          <cell r="N139">
            <v>635372</v>
          </cell>
        </row>
        <row r="140">
          <cell r="E140" t="str">
            <v>SOLABLADET AS</v>
          </cell>
          <cell r="F140" t="str">
            <v>Aleneavis</v>
          </cell>
          <cell r="G140">
            <v>4094</v>
          </cell>
          <cell r="H140">
            <v>52</v>
          </cell>
          <cell r="I140">
            <v>0</v>
          </cell>
          <cell r="J140">
            <v>0</v>
          </cell>
          <cell r="L140">
            <v>544255</v>
          </cell>
          <cell r="M140">
            <v>544255</v>
          </cell>
          <cell r="N140">
            <v>820372</v>
          </cell>
        </row>
        <row r="141">
          <cell r="E141" t="str">
            <v>JARLSBERG AVIS AS</v>
          </cell>
          <cell r="F141" t="str">
            <v>Nummer én avis</v>
          </cell>
          <cell r="G141">
            <v>4410</v>
          </cell>
          <cell r="H141">
            <v>156</v>
          </cell>
          <cell r="I141">
            <v>0</v>
          </cell>
          <cell r="J141">
            <v>0</v>
          </cell>
          <cell r="L141">
            <v>471835</v>
          </cell>
          <cell r="M141">
            <v>471835</v>
          </cell>
          <cell r="N141">
            <v>650372</v>
          </cell>
        </row>
        <row r="142">
          <cell r="E142" t="str">
            <v>TRØNDERBLADET AS</v>
          </cell>
          <cell r="F142" t="str">
            <v>Nummer én avis</v>
          </cell>
          <cell r="G142">
            <v>4666</v>
          </cell>
          <cell r="H142">
            <v>102</v>
          </cell>
          <cell r="I142">
            <v>0</v>
          </cell>
          <cell r="J142">
            <v>0</v>
          </cell>
          <cell r="L142">
            <v>429588</v>
          </cell>
          <cell r="M142">
            <v>429588</v>
          </cell>
          <cell r="N142">
            <v>635372</v>
          </cell>
        </row>
        <row r="143">
          <cell r="E143" t="str">
            <v>NYE AVISA LOFOTEN AS</v>
          </cell>
          <cell r="F143" t="str">
            <v>Nummer to avis</v>
          </cell>
          <cell r="G143">
            <v>680</v>
          </cell>
          <cell r="H143">
            <v>53</v>
          </cell>
          <cell r="I143">
            <v>0</v>
          </cell>
          <cell r="J143">
            <v>0</v>
          </cell>
          <cell r="K143" t="str">
            <v>Øvrige medier</v>
          </cell>
          <cell r="L143">
            <v>425413</v>
          </cell>
          <cell r="M143">
            <v>425413</v>
          </cell>
          <cell r="N143">
            <v>567217</v>
          </cell>
        </row>
        <row r="144">
          <cell r="E144" t="str">
            <v>BLADET VESTERÅLEN AS</v>
          </cell>
          <cell r="F144" t="str">
            <v>Nummer én avis</v>
          </cell>
          <cell r="G144">
            <v>6937</v>
          </cell>
          <cell r="H144">
            <v>251</v>
          </cell>
          <cell r="I144">
            <v>0</v>
          </cell>
          <cell r="J144">
            <v>0</v>
          </cell>
          <cell r="L144">
            <v>371333.33</v>
          </cell>
          <cell r="M144">
            <v>371333</v>
          </cell>
          <cell r="N144">
            <v>557000</v>
          </cell>
        </row>
        <row r="145">
          <cell r="E145" t="str">
            <v>TVEDESTRANDSPOSTEN AS</v>
          </cell>
          <cell r="F145" t="str">
            <v>Aleneavis</v>
          </cell>
          <cell r="G145">
            <v>5128</v>
          </cell>
          <cell r="H145">
            <v>156</v>
          </cell>
          <cell r="I145">
            <v>0</v>
          </cell>
          <cell r="J145">
            <v>0</v>
          </cell>
          <cell r="L145">
            <v>289942</v>
          </cell>
          <cell r="M145">
            <v>289942</v>
          </cell>
          <cell r="N145">
            <v>358269</v>
          </cell>
        </row>
        <row r="146">
          <cell r="E146" t="str">
            <v>SØVESTEN MEDIA AS</v>
          </cell>
          <cell r="F146" t="str">
            <v>Aleneavis</v>
          </cell>
          <cell r="G146">
            <v>819</v>
          </cell>
          <cell r="H146">
            <v>47</v>
          </cell>
          <cell r="I146">
            <v>0</v>
          </cell>
          <cell r="J146">
            <v>0</v>
          </cell>
          <cell r="L146">
            <v>260206.5</v>
          </cell>
          <cell r="M146">
            <v>260207</v>
          </cell>
          <cell r="N146">
            <v>346942</v>
          </cell>
        </row>
        <row r="147">
          <cell r="E147" t="str">
            <v>KRAGERØ BLAD AS</v>
          </cell>
          <cell r="F147" t="str">
            <v>Aleneavis</v>
          </cell>
          <cell r="G147">
            <v>5330</v>
          </cell>
          <cell r="H147">
            <v>156</v>
          </cell>
          <cell r="I147">
            <v>0</v>
          </cell>
          <cell r="J147">
            <v>0</v>
          </cell>
          <cell r="L147">
            <v>152072</v>
          </cell>
          <cell r="M147">
            <v>152072</v>
          </cell>
          <cell r="N147">
            <v>24801</v>
          </cell>
        </row>
        <row r="148">
          <cell r="E148" t="str">
            <v>HORDALAND FOLKEBLAD AS</v>
          </cell>
          <cell r="F148" t="str">
            <v>Aleneavis</v>
          </cell>
          <cell r="G148">
            <v>4932</v>
          </cell>
          <cell r="H148">
            <v>97</v>
          </cell>
          <cell r="I148">
            <v>0</v>
          </cell>
          <cell r="J148">
            <v>0</v>
          </cell>
          <cell r="L148">
            <v>10490</v>
          </cell>
          <cell r="M148">
            <v>10490</v>
          </cell>
          <cell r="N148">
            <v>38503</v>
          </cell>
        </row>
        <row r="149">
          <cell r="E149" t="str">
            <v>HARDANGER FOLKEBLAD AS</v>
          </cell>
          <cell r="F149" t="str">
            <v>Aleneavis</v>
          </cell>
          <cell r="G149">
            <v>5331</v>
          </cell>
          <cell r="H149">
            <v>156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N149">
            <v>446670</v>
          </cell>
        </row>
        <row r="150">
          <cell r="E150" t="str">
            <v>MØRE-NYTT AS</v>
          </cell>
          <cell r="F150" t="str">
            <v>Aleneavis</v>
          </cell>
          <cell r="G150">
            <v>4861</v>
          </cell>
          <cell r="H150">
            <v>101</v>
          </cell>
          <cell r="I150">
            <v>0</v>
          </cell>
          <cell r="J150">
            <v>0</v>
          </cell>
          <cell r="L150">
            <v>0</v>
          </cell>
          <cell r="N150">
            <v>635372</v>
          </cell>
        </row>
        <row r="151">
          <cell r="E151" t="str">
            <v>VESTNYTT AS</v>
          </cell>
          <cell r="F151" t="str">
            <v>Aleneavis</v>
          </cell>
          <cell r="G151">
            <v>7065</v>
          </cell>
          <cell r="H151">
            <v>97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16842</v>
          </cell>
        </row>
        <row r="152">
          <cell r="E152" t="str">
            <v>LINDESNES AS</v>
          </cell>
          <cell r="F152" t="str">
            <v>Aleneavis</v>
          </cell>
          <cell r="G152">
            <v>6121</v>
          </cell>
          <cell r="H152">
            <v>153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</row>
        <row r="153">
          <cell r="E153" t="str">
            <v>BODØ PUBLISHING AS</v>
          </cell>
          <cell r="F153" t="str">
            <v>Nummer to avis</v>
          </cell>
          <cell r="G153">
            <v>3216</v>
          </cell>
          <cell r="H153">
            <v>159</v>
          </cell>
          <cell r="I153">
            <v>0</v>
          </cell>
          <cell r="J153">
            <v>0</v>
          </cell>
          <cell r="K153" t="str">
            <v>Øvrige medier</v>
          </cell>
          <cell r="L153">
            <v>0</v>
          </cell>
        </row>
        <row r="154">
          <cell r="E154" t="str">
            <v>BAKKAR OG BERG MEDIA AS</v>
          </cell>
          <cell r="F154" t="str">
            <v>Nummer to avis</v>
          </cell>
          <cell r="G154">
            <v>1179</v>
          </cell>
          <cell r="H154">
            <v>0</v>
          </cell>
          <cell r="I154">
            <v>0</v>
          </cell>
          <cell r="J154">
            <v>0</v>
          </cell>
          <cell r="K154" t="str">
            <v>Øvrige medier</v>
          </cell>
          <cell r="L154">
            <v>0</v>
          </cell>
        </row>
        <row r="155">
          <cell r="E155" t="str">
            <v>VEFSN PUBLISHING AS</v>
          </cell>
          <cell r="F155" t="str">
            <v>Nummer to avis</v>
          </cell>
          <cell r="G155">
            <v>926</v>
          </cell>
          <cell r="H155">
            <v>365</v>
          </cell>
          <cell r="I155">
            <v>0</v>
          </cell>
          <cell r="J155">
            <v>0</v>
          </cell>
          <cell r="K155" t="str">
            <v>Øvrige medier</v>
          </cell>
          <cell r="L1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F1C47-65BF-411C-9F80-1FC0AB261278}">
  <dimension ref="A1:S153"/>
  <sheetViews>
    <sheetView tabSelected="1" topLeftCell="F1" workbookViewId="0">
      <selection activeCell="V6" sqref="V6"/>
    </sheetView>
  </sheetViews>
  <sheetFormatPr baseColWidth="10" defaultRowHeight="14.25" x14ac:dyDescent="0.2"/>
  <cols>
    <col min="1" max="1" width="20.28515625" style="3" hidden="1" customWidth="1"/>
    <col min="2" max="2" width="22.42578125" style="3" hidden="1" customWidth="1"/>
    <col min="3" max="3" width="29.7109375" style="3" hidden="1" customWidth="1"/>
    <col min="4" max="4" width="17.140625" style="3" hidden="1" customWidth="1"/>
    <col min="5" max="5" width="41.140625" style="3" hidden="1" customWidth="1"/>
    <col min="6" max="6" width="38.42578125" style="3" bestFit="1" customWidth="1"/>
    <col min="7" max="7" width="34.85546875" style="3" bestFit="1" customWidth="1"/>
    <col min="8" max="8" width="29.28515625" style="3" hidden="1" customWidth="1"/>
    <col min="9" max="9" width="31.28515625" style="3" hidden="1" customWidth="1"/>
    <col min="10" max="10" width="33.7109375" style="3" hidden="1" customWidth="1"/>
    <col min="11" max="11" width="30.42578125" style="3" hidden="1" customWidth="1"/>
    <col min="12" max="12" width="43.42578125" style="3" hidden="1" customWidth="1"/>
    <col min="13" max="13" width="19.42578125" style="8" bestFit="1" customWidth="1"/>
    <col min="14" max="14" width="28.140625" style="8" hidden="1" customWidth="1"/>
    <col min="15" max="15" width="20.42578125" style="8" bestFit="1" customWidth="1"/>
    <col min="16" max="16" width="5" style="3" hidden="1" customWidth="1"/>
    <col min="17" max="17" width="31.140625" style="3" hidden="1" customWidth="1"/>
    <col min="18" max="19" width="0" style="3" hidden="1" customWidth="1"/>
    <col min="20" max="16384" width="11.42578125" style="3"/>
  </cols>
  <sheetData>
    <row r="1" spans="1:19" ht="4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635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636</v>
      </c>
      <c r="N1" s="2" t="s">
        <v>11</v>
      </c>
      <c r="O1" s="2" t="s">
        <v>637</v>
      </c>
      <c r="P1" s="1" t="s">
        <v>12</v>
      </c>
      <c r="Q1" s="1" t="s">
        <v>13</v>
      </c>
      <c r="R1" s="1" t="s">
        <v>14</v>
      </c>
      <c r="S1" s="1" t="s">
        <v>15</v>
      </c>
    </row>
    <row r="2" spans="1:19" ht="28.5" x14ac:dyDescent="0.2">
      <c r="A2" s="4" t="s">
        <v>16</v>
      </c>
      <c r="B2" s="4" t="s">
        <v>17</v>
      </c>
      <c r="C2" s="4" t="s">
        <v>18</v>
      </c>
      <c r="D2" s="4" t="s">
        <v>19</v>
      </c>
      <c r="E2" s="4" t="s">
        <v>20</v>
      </c>
      <c r="F2" s="4" t="s">
        <v>21</v>
      </c>
      <c r="G2" s="4" t="s">
        <v>22</v>
      </c>
      <c r="H2" s="5">
        <v>32012</v>
      </c>
      <c r="I2" s="5">
        <v>304</v>
      </c>
      <c r="J2" s="5">
        <v>0</v>
      </c>
      <c r="K2" s="5">
        <v>0</v>
      </c>
      <c r="L2" s="4" t="s">
        <v>23</v>
      </c>
      <c r="M2" s="6">
        <v>41738577</v>
      </c>
      <c r="N2" s="6">
        <v>41738577</v>
      </c>
      <c r="O2" s="6">
        <v>42718842</v>
      </c>
      <c r="P2" s="4" t="s">
        <v>24</v>
      </c>
      <c r="Q2" s="4" t="s">
        <v>25</v>
      </c>
      <c r="R2" s="3">
        <f t="shared" ref="R2:R33" si="0">VLOOKUP(E2,avis,8,FALSE)</f>
        <v>43218807</v>
      </c>
      <c r="S2" s="7">
        <f t="shared" ref="S2:S33" si="1">R2-M2</f>
        <v>1480230</v>
      </c>
    </row>
    <row r="3" spans="1:19" ht="28.5" x14ac:dyDescent="0.2">
      <c r="A3" s="4" t="s">
        <v>16</v>
      </c>
      <c r="B3" s="4" t="s">
        <v>26</v>
      </c>
      <c r="C3" s="4" t="s">
        <v>18</v>
      </c>
      <c r="D3" s="4" t="s">
        <v>27</v>
      </c>
      <c r="E3" s="4" t="s">
        <v>28</v>
      </c>
      <c r="F3" s="4" t="s">
        <v>29</v>
      </c>
      <c r="G3" s="4" t="s">
        <v>22</v>
      </c>
      <c r="H3" s="5">
        <v>26635</v>
      </c>
      <c r="I3" s="5">
        <v>312</v>
      </c>
      <c r="J3" s="5"/>
      <c r="K3" s="5">
        <v>26</v>
      </c>
      <c r="L3" s="4" t="s">
        <v>30</v>
      </c>
      <c r="M3" s="6">
        <v>35000208</v>
      </c>
      <c r="N3" s="6">
        <v>35000208</v>
      </c>
      <c r="O3" s="6">
        <v>36836786</v>
      </c>
      <c r="P3" s="4" t="s">
        <v>24</v>
      </c>
      <c r="Q3" s="4" t="s">
        <v>25</v>
      </c>
      <c r="R3" s="3">
        <f t="shared" si="0"/>
        <v>36241467</v>
      </c>
      <c r="S3" s="7">
        <f t="shared" si="1"/>
        <v>1241259</v>
      </c>
    </row>
    <row r="4" spans="1:19" ht="28.5" x14ac:dyDescent="0.2">
      <c r="A4" s="4" t="s">
        <v>16</v>
      </c>
      <c r="B4" s="4" t="s">
        <v>31</v>
      </c>
      <c r="C4" s="4" t="s">
        <v>18</v>
      </c>
      <c r="D4" s="4" t="s">
        <v>32</v>
      </c>
      <c r="E4" s="4" t="s">
        <v>33</v>
      </c>
      <c r="F4" s="4" t="s">
        <v>34</v>
      </c>
      <c r="G4" s="4" t="s">
        <v>22</v>
      </c>
      <c r="H4" s="5">
        <v>26560</v>
      </c>
      <c r="I4" s="5">
        <v>304</v>
      </c>
      <c r="J4" s="5">
        <v>0</v>
      </c>
      <c r="K4" s="5">
        <v>0</v>
      </c>
      <c r="L4" s="4" t="s">
        <v>23</v>
      </c>
      <c r="M4" s="6">
        <v>34630033</v>
      </c>
      <c r="N4" s="6">
        <v>34630033</v>
      </c>
      <c r="O4" s="6">
        <v>28370981</v>
      </c>
      <c r="P4" s="4" t="s">
        <v>24</v>
      </c>
      <c r="Q4" s="4" t="s">
        <v>25</v>
      </c>
      <c r="R4" s="3">
        <f t="shared" si="0"/>
        <v>27630767</v>
      </c>
      <c r="S4" s="7">
        <f t="shared" si="1"/>
        <v>-6999266</v>
      </c>
    </row>
    <row r="5" spans="1:19" ht="28.5" x14ac:dyDescent="0.2">
      <c r="A5" s="4" t="s">
        <v>16</v>
      </c>
      <c r="B5" s="4" t="s">
        <v>35</v>
      </c>
      <c r="C5" s="4" t="s">
        <v>18</v>
      </c>
      <c r="D5" s="4" t="s">
        <v>36</v>
      </c>
      <c r="E5" s="4" t="s">
        <v>37</v>
      </c>
      <c r="F5" s="4" t="s">
        <v>38</v>
      </c>
      <c r="G5" s="4" t="s">
        <v>22</v>
      </c>
      <c r="H5" s="5">
        <v>23828</v>
      </c>
      <c r="I5" s="5">
        <v>304</v>
      </c>
      <c r="J5" s="5">
        <v>0</v>
      </c>
      <c r="K5" s="5">
        <v>0</v>
      </c>
      <c r="L5" s="4" t="s">
        <v>23</v>
      </c>
      <c r="M5" s="6">
        <v>31067938</v>
      </c>
      <c r="N5" s="6">
        <v>31067938</v>
      </c>
      <c r="O5" s="6">
        <v>31732746</v>
      </c>
      <c r="P5" s="4" t="s">
        <v>24</v>
      </c>
      <c r="Q5" s="4" t="s">
        <v>25</v>
      </c>
      <c r="R5" s="3">
        <f t="shared" si="0"/>
        <v>32169741</v>
      </c>
      <c r="S5" s="7">
        <f t="shared" si="1"/>
        <v>1101803</v>
      </c>
    </row>
    <row r="6" spans="1:19" ht="28.5" x14ac:dyDescent="0.2">
      <c r="A6" s="4" t="s">
        <v>16</v>
      </c>
      <c r="B6" s="4" t="s">
        <v>39</v>
      </c>
      <c r="C6" s="4" t="s">
        <v>18</v>
      </c>
      <c r="D6" s="4" t="s">
        <v>40</v>
      </c>
      <c r="E6" s="4" t="s">
        <v>41</v>
      </c>
      <c r="F6" s="4" t="s">
        <v>42</v>
      </c>
      <c r="G6" s="4" t="s">
        <v>22</v>
      </c>
      <c r="H6" s="5">
        <v>16111</v>
      </c>
      <c r="I6" s="5">
        <v>304</v>
      </c>
      <c r="J6" s="5">
        <v>0</v>
      </c>
      <c r="K6" s="5">
        <v>0</v>
      </c>
      <c r="L6" s="4" t="s">
        <v>23</v>
      </c>
      <c r="M6" s="6">
        <v>21006192</v>
      </c>
      <c r="N6" s="6">
        <v>21006192</v>
      </c>
      <c r="O6" s="6">
        <v>21461079</v>
      </c>
      <c r="P6" s="4" t="s">
        <v>24</v>
      </c>
      <c r="Q6" s="4" t="s">
        <v>25</v>
      </c>
      <c r="R6" s="3">
        <f t="shared" si="0"/>
        <v>21751162</v>
      </c>
      <c r="S6" s="7">
        <f t="shared" si="1"/>
        <v>744970</v>
      </c>
    </row>
    <row r="7" spans="1:19" ht="28.5" x14ac:dyDescent="0.2">
      <c r="A7" s="4" t="s">
        <v>16</v>
      </c>
      <c r="B7" s="4" t="s">
        <v>43</v>
      </c>
      <c r="C7" s="4" t="s">
        <v>18</v>
      </c>
      <c r="D7" s="4" t="s">
        <v>44</v>
      </c>
      <c r="E7" s="4" t="s">
        <v>45</v>
      </c>
      <c r="F7" s="4" t="s">
        <v>46</v>
      </c>
      <c r="G7" s="4" t="s">
        <v>22</v>
      </c>
      <c r="H7" s="5">
        <v>13684</v>
      </c>
      <c r="I7" s="5">
        <v>304</v>
      </c>
      <c r="J7" s="5">
        <v>0</v>
      </c>
      <c r="K7" s="5">
        <v>0</v>
      </c>
      <c r="L7" s="4" t="s">
        <v>23</v>
      </c>
      <c r="M7" s="6">
        <v>17841768</v>
      </c>
      <c r="N7" s="6">
        <v>17841768</v>
      </c>
      <c r="O7" s="6">
        <v>15615758</v>
      </c>
      <c r="P7" s="4" t="s">
        <v>24</v>
      </c>
      <c r="Q7" s="4" t="s">
        <v>25</v>
      </c>
      <c r="R7" s="3">
        <f t="shared" si="0"/>
        <v>18474515</v>
      </c>
      <c r="S7" s="7">
        <f t="shared" si="1"/>
        <v>632747</v>
      </c>
    </row>
    <row r="8" spans="1:19" ht="28.5" x14ac:dyDescent="0.2">
      <c r="A8" s="4" t="s">
        <v>16</v>
      </c>
      <c r="B8" s="4" t="s">
        <v>47</v>
      </c>
      <c r="C8" s="4" t="s">
        <v>18</v>
      </c>
      <c r="D8" s="4" t="s">
        <v>48</v>
      </c>
      <c r="E8" s="4" t="s">
        <v>49</v>
      </c>
      <c r="F8" s="4" t="s">
        <v>50</v>
      </c>
      <c r="G8" s="4" t="s">
        <v>22</v>
      </c>
      <c r="H8" s="5">
        <v>7527</v>
      </c>
      <c r="I8" s="5">
        <v>366</v>
      </c>
      <c r="J8" s="5">
        <v>0</v>
      </c>
      <c r="K8" s="5">
        <v>0</v>
      </c>
      <c r="L8" s="4" t="s">
        <v>23</v>
      </c>
      <c r="M8" s="6">
        <v>11815558</v>
      </c>
      <c r="N8" s="6">
        <v>11815558</v>
      </c>
      <c r="O8" s="6">
        <v>12769374</v>
      </c>
      <c r="P8" s="4" t="s">
        <v>24</v>
      </c>
      <c r="Q8" s="4" t="s">
        <v>25</v>
      </c>
      <c r="R8" s="3">
        <f t="shared" si="0"/>
        <v>12234589</v>
      </c>
      <c r="S8" s="7">
        <f t="shared" si="1"/>
        <v>419031</v>
      </c>
    </row>
    <row r="9" spans="1:19" ht="28.5" x14ac:dyDescent="0.2">
      <c r="A9" s="4" t="s">
        <v>16</v>
      </c>
      <c r="B9" s="4" t="s">
        <v>51</v>
      </c>
      <c r="C9" s="4" t="s">
        <v>18</v>
      </c>
      <c r="D9" s="4" t="s">
        <v>52</v>
      </c>
      <c r="E9" s="4" t="s">
        <v>53</v>
      </c>
      <c r="F9" s="4" t="s">
        <v>54</v>
      </c>
      <c r="G9" s="4" t="s">
        <v>22</v>
      </c>
      <c r="H9" s="5">
        <v>27731</v>
      </c>
      <c r="I9" s="5">
        <v>102</v>
      </c>
      <c r="J9" s="5">
        <v>0</v>
      </c>
      <c r="K9" s="5">
        <v>0</v>
      </c>
      <c r="L9" s="4" t="s">
        <v>30</v>
      </c>
      <c r="M9" s="6">
        <v>11028699</v>
      </c>
      <c r="N9" s="6">
        <v>11028699</v>
      </c>
      <c r="O9" s="6">
        <v>12355727</v>
      </c>
      <c r="P9" s="4" t="s">
        <v>24</v>
      </c>
      <c r="Q9" s="4" t="s">
        <v>25</v>
      </c>
      <c r="R9" s="3">
        <f t="shared" si="0"/>
        <v>11419824</v>
      </c>
      <c r="S9" s="7">
        <f t="shared" si="1"/>
        <v>391125</v>
      </c>
    </row>
    <row r="10" spans="1:19" ht="28.5" x14ac:dyDescent="0.2">
      <c r="A10" s="4" t="s">
        <v>16</v>
      </c>
      <c r="B10" s="4" t="s">
        <v>55</v>
      </c>
      <c r="C10" s="4" t="s">
        <v>18</v>
      </c>
      <c r="D10" s="4" t="s">
        <v>56</v>
      </c>
      <c r="E10" s="4" t="s">
        <v>57</v>
      </c>
      <c r="F10" s="4" t="s">
        <v>58</v>
      </c>
      <c r="G10" s="4" t="s">
        <v>22</v>
      </c>
      <c r="H10" s="5">
        <v>7795</v>
      </c>
      <c r="I10" s="5">
        <v>312</v>
      </c>
      <c r="J10" s="5">
        <v>0</v>
      </c>
      <c r="K10" s="5">
        <v>0</v>
      </c>
      <c r="L10" s="4" t="s">
        <v>30</v>
      </c>
      <c r="M10" s="6">
        <v>8309470</v>
      </c>
      <c r="N10" s="6">
        <v>8309470</v>
      </c>
      <c r="O10" s="6">
        <v>0</v>
      </c>
      <c r="P10" s="4" t="s">
        <v>24</v>
      </c>
      <c r="Q10" s="4" t="s">
        <v>25</v>
      </c>
      <c r="R10" s="3">
        <f t="shared" si="0"/>
        <v>8309470</v>
      </c>
      <c r="S10" s="7">
        <f t="shared" si="1"/>
        <v>0</v>
      </c>
    </row>
    <row r="11" spans="1:19" ht="28.5" x14ac:dyDescent="0.2">
      <c r="A11" s="4" t="s">
        <v>16</v>
      </c>
      <c r="B11" s="4" t="s">
        <v>59</v>
      </c>
      <c r="C11" s="4" t="s">
        <v>18</v>
      </c>
      <c r="D11" s="4" t="s">
        <v>60</v>
      </c>
      <c r="E11" s="4" t="s">
        <v>61</v>
      </c>
      <c r="F11" s="4" t="s">
        <v>62</v>
      </c>
      <c r="G11" s="4" t="s">
        <v>22</v>
      </c>
      <c r="H11" s="5">
        <v>8100</v>
      </c>
      <c r="I11" s="5">
        <v>303</v>
      </c>
      <c r="J11" s="5">
        <v>0</v>
      </c>
      <c r="K11" s="5">
        <v>0</v>
      </c>
      <c r="L11" s="4" t="s">
        <v>63</v>
      </c>
      <c r="M11" s="6">
        <v>7464158</v>
      </c>
      <c r="N11" s="6">
        <v>7464158</v>
      </c>
      <c r="O11" s="6">
        <v>7942319</v>
      </c>
      <c r="P11" s="4" t="s">
        <v>24</v>
      </c>
      <c r="Q11" s="4" t="s">
        <v>25</v>
      </c>
      <c r="R11" s="3">
        <f t="shared" si="0"/>
        <v>7728869</v>
      </c>
      <c r="S11" s="7">
        <f t="shared" si="1"/>
        <v>264711</v>
      </c>
    </row>
    <row r="12" spans="1:19" ht="28.5" x14ac:dyDescent="0.2">
      <c r="A12" s="4" t="s">
        <v>16</v>
      </c>
      <c r="B12" s="4" t="s">
        <v>64</v>
      </c>
      <c r="C12" s="4" t="s">
        <v>18</v>
      </c>
      <c r="D12" s="4" t="s">
        <v>65</v>
      </c>
      <c r="E12" s="4" t="s">
        <v>66</v>
      </c>
      <c r="F12" s="4" t="s">
        <v>67</v>
      </c>
      <c r="G12" s="4" t="s">
        <v>22</v>
      </c>
      <c r="H12" s="5">
        <v>12687</v>
      </c>
      <c r="I12" s="5">
        <v>48</v>
      </c>
      <c r="J12" s="5">
        <v>0</v>
      </c>
      <c r="K12" s="5">
        <v>0</v>
      </c>
      <c r="L12" s="4" t="s">
        <v>30</v>
      </c>
      <c r="M12" s="6">
        <v>5752128.75</v>
      </c>
      <c r="N12" s="6">
        <v>5752129</v>
      </c>
      <c r="O12" s="6">
        <v>5444284</v>
      </c>
      <c r="P12" s="4" t="s">
        <v>24</v>
      </c>
      <c r="Q12" s="4" t="s">
        <v>68</v>
      </c>
      <c r="R12" s="3">
        <f t="shared" si="0"/>
        <v>5752128.75</v>
      </c>
      <c r="S12" s="7">
        <f t="shared" si="1"/>
        <v>0</v>
      </c>
    </row>
    <row r="13" spans="1:19" ht="28.5" x14ac:dyDescent="0.2">
      <c r="A13" s="4" t="s">
        <v>16</v>
      </c>
      <c r="B13" s="4" t="s">
        <v>69</v>
      </c>
      <c r="C13" s="4" t="s">
        <v>18</v>
      </c>
      <c r="D13" s="4" t="s">
        <v>70</v>
      </c>
      <c r="E13" s="4" t="s">
        <v>71</v>
      </c>
      <c r="F13" s="4" t="s">
        <v>72</v>
      </c>
      <c r="G13" s="4" t="s">
        <v>22</v>
      </c>
      <c r="H13" s="5">
        <v>5335</v>
      </c>
      <c r="I13" s="5">
        <v>312</v>
      </c>
      <c r="J13" s="5">
        <v>0</v>
      </c>
      <c r="K13" s="5">
        <v>0</v>
      </c>
      <c r="L13" s="4" t="s">
        <v>63</v>
      </c>
      <c r="M13" s="6">
        <v>4947462</v>
      </c>
      <c r="N13" s="6">
        <v>4947462</v>
      </c>
      <c r="O13" s="6">
        <v>4102536</v>
      </c>
      <c r="P13" s="4" t="s">
        <v>24</v>
      </c>
      <c r="Q13" s="4" t="s">
        <v>25</v>
      </c>
      <c r="R13" s="3">
        <f t="shared" si="0"/>
        <v>5126990</v>
      </c>
      <c r="S13" s="7">
        <f t="shared" si="1"/>
        <v>179528</v>
      </c>
    </row>
    <row r="14" spans="1:19" ht="28.5" x14ac:dyDescent="0.2">
      <c r="A14" s="4" t="s">
        <v>16</v>
      </c>
      <c r="B14" s="4" t="s">
        <v>73</v>
      </c>
      <c r="C14" s="4" t="s">
        <v>18</v>
      </c>
      <c r="D14" s="4" t="s">
        <v>74</v>
      </c>
      <c r="E14" s="4" t="s">
        <v>75</v>
      </c>
      <c r="F14" s="4" t="s">
        <v>76</v>
      </c>
      <c r="G14" s="4" t="s">
        <v>22</v>
      </c>
      <c r="H14" s="5">
        <v>4488</v>
      </c>
      <c r="I14" s="5">
        <v>254</v>
      </c>
      <c r="J14" s="5">
        <v>0</v>
      </c>
      <c r="K14" s="5">
        <v>0</v>
      </c>
      <c r="L14" s="4" t="s">
        <v>30</v>
      </c>
      <c r="M14" s="6">
        <v>4444727</v>
      </c>
      <c r="N14" s="6">
        <v>4444727</v>
      </c>
      <c r="O14" s="6">
        <v>4848595</v>
      </c>
      <c r="P14" s="4" t="s">
        <v>24</v>
      </c>
      <c r="Q14" s="4" t="s">
        <v>25</v>
      </c>
      <c r="R14" s="3">
        <f t="shared" si="0"/>
        <v>4602357</v>
      </c>
      <c r="S14" s="7">
        <f t="shared" si="1"/>
        <v>157630</v>
      </c>
    </row>
    <row r="15" spans="1:19" ht="28.5" x14ac:dyDescent="0.2">
      <c r="A15" s="4" t="s">
        <v>16</v>
      </c>
      <c r="B15" s="4" t="s">
        <v>77</v>
      </c>
      <c r="C15" s="4" t="s">
        <v>18</v>
      </c>
      <c r="D15" s="4" t="s">
        <v>78</v>
      </c>
      <c r="E15" s="4" t="s">
        <v>79</v>
      </c>
      <c r="F15" s="4" t="s">
        <v>80</v>
      </c>
      <c r="G15" s="4" t="s">
        <v>22</v>
      </c>
      <c r="H15" s="5">
        <v>5305</v>
      </c>
      <c r="I15" s="5">
        <v>303</v>
      </c>
      <c r="J15" s="5">
        <v>0</v>
      </c>
      <c r="K15" s="5">
        <v>0</v>
      </c>
      <c r="L15" s="4" t="s">
        <v>63</v>
      </c>
      <c r="M15" s="6">
        <v>4270525</v>
      </c>
      <c r="N15" s="6">
        <v>4270525</v>
      </c>
      <c r="O15" s="6">
        <v>3393475</v>
      </c>
      <c r="P15" s="4" t="s">
        <v>24</v>
      </c>
      <c r="Q15" s="4" t="s">
        <v>25</v>
      </c>
      <c r="R15" s="3">
        <f t="shared" si="0"/>
        <v>4270525</v>
      </c>
      <c r="S15" s="7">
        <f t="shared" si="1"/>
        <v>0</v>
      </c>
    </row>
    <row r="16" spans="1:19" ht="28.5" x14ac:dyDescent="0.2">
      <c r="A16" s="4" t="s">
        <v>16</v>
      </c>
      <c r="B16" s="4" t="s">
        <v>81</v>
      </c>
      <c r="C16" s="4" t="s">
        <v>18</v>
      </c>
      <c r="D16" s="4" t="s">
        <v>82</v>
      </c>
      <c r="E16" s="4" t="s">
        <v>83</v>
      </c>
      <c r="F16" s="4" t="s">
        <v>84</v>
      </c>
      <c r="G16" s="4" t="s">
        <v>22</v>
      </c>
      <c r="H16" s="5">
        <v>4874</v>
      </c>
      <c r="I16" s="5">
        <v>184</v>
      </c>
      <c r="J16" s="5">
        <v>0</v>
      </c>
      <c r="K16" s="5">
        <v>0</v>
      </c>
      <c r="L16" s="4" t="s">
        <v>30</v>
      </c>
      <c r="M16" s="6">
        <v>3418780.4</v>
      </c>
      <c r="N16" s="6">
        <v>3418780</v>
      </c>
      <c r="O16" s="6">
        <v>1781892</v>
      </c>
      <c r="P16" s="4" t="s">
        <v>24</v>
      </c>
      <c r="Q16" s="4" t="s">
        <v>25</v>
      </c>
      <c r="R16" s="3">
        <f t="shared" si="0"/>
        <v>3418780.4</v>
      </c>
      <c r="S16" s="7">
        <f t="shared" si="1"/>
        <v>0</v>
      </c>
    </row>
    <row r="17" spans="1:19" ht="28.5" x14ac:dyDescent="0.2">
      <c r="A17" s="4" t="s">
        <v>16</v>
      </c>
      <c r="B17" s="4" t="s">
        <v>85</v>
      </c>
      <c r="C17" s="4" t="s">
        <v>18</v>
      </c>
      <c r="D17" s="4" t="s">
        <v>86</v>
      </c>
      <c r="E17" s="4" t="s">
        <v>87</v>
      </c>
      <c r="F17" s="4" t="s">
        <v>88</v>
      </c>
      <c r="G17" s="4" t="s">
        <v>22</v>
      </c>
      <c r="H17" s="5">
        <v>18594</v>
      </c>
      <c r="I17" s="5">
        <v>304</v>
      </c>
      <c r="J17" s="5">
        <v>0</v>
      </c>
      <c r="K17" s="5">
        <v>0</v>
      </c>
      <c r="L17" s="4" t="s">
        <v>63</v>
      </c>
      <c r="M17" s="6">
        <v>3140820</v>
      </c>
      <c r="N17" s="6">
        <v>3140820</v>
      </c>
      <c r="O17" s="6">
        <v>0</v>
      </c>
      <c r="P17" s="4" t="s">
        <v>24</v>
      </c>
      <c r="Q17" s="4" t="s">
        <v>25</v>
      </c>
      <c r="R17" s="3">
        <f t="shared" si="0"/>
        <v>3252207</v>
      </c>
      <c r="S17" s="7">
        <f t="shared" si="1"/>
        <v>111387</v>
      </c>
    </row>
    <row r="18" spans="1:19" ht="28.5" x14ac:dyDescent="0.2">
      <c r="A18" s="4" t="s">
        <v>16</v>
      </c>
      <c r="B18" s="4" t="s">
        <v>89</v>
      </c>
      <c r="C18" s="4" t="s">
        <v>18</v>
      </c>
      <c r="D18" s="4" t="s">
        <v>90</v>
      </c>
      <c r="E18" s="4" t="s">
        <v>91</v>
      </c>
      <c r="F18" s="4" t="s">
        <v>92</v>
      </c>
      <c r="G18" s="4" t="s">
        <v>22</v>
      </c>
      <c r="H18" s="5">
        <v>7722</v>
      </c>
      <c r="I18" s="5">
        <v>104</v>
      </c>
      <c r="J18" s="5">
        <v>0</v>
      </c>
      <c r="K18" s="5">
        <v>0</v>
      </c>
      <c r="L18" s="4" t="s">
        <v>30</v>
      </c>
      <c r="M18" s="6">
        <v>3131279</v>
      </c>
      <c r="N18" s="6">
        <v>3131279</v>
      </c>
      <c r="O18" s="6">
        <v>2757795</v>
      </c>
      <c r="P18" s="4" t="s">
        <v>24</v>
      </c>
      <c r="Q18" s="4" t="s">
        <v>25</v>
      </c>
      <c r="R18" s="3">
        <f t="shared" si="0"/>
        <v>3242327</v>
      </c>
      <c r="S18" s="7">
        <f t="shared" si="1"/>
        <v>111048</v>
      </c>
    </row>
    <row r="19" spans="1:19" ht="28.5" x14ac:dyDescent="0.2">
      <c r="A19" s="4" t="s">
        <v>16</v>
      </c>
      <c r="B19" s="4" t="s">
        <v>93</v>
      </c>
      <c r="C19" s="4" t="s">
        <v>18</v>
      </c>
      <c r="D19" s="4" t="s">
        <v>94</v>
      </c>
      <c r="E19" s="4" t="s">
        <v>95</v>
      </c>
      <c r="F19" s="4" t="s">
        <v>96</v>
      </c>
      <c r="G19" s="4" t="s">
        <v>22</v>
      </c>
      <c r="H19" s="5">
        <v>3202</v>
      </c>
      <c r="I19" s="5">
        <v>162</v>
      </c>
      <c r="J19" s="5">
        <v>0</v>
      </c>
      <c r="K19" s="5">
        <v>0</v>
      </c>
      <c r="L19" s="4" t="s">
        <v>30</v>
      </c>
      <c r="M19" s="6">
        <v>2022530</v>
      </c>
      <c r="N19" s="6">
        <v>2022530</v>
      </c>
      <c r="O19" s="6">
        <v>2156759</v>
      </c>
      <c r="P19" s="4" t="s">
        <v>24</v>
      </c>
      <c r="Q19" s="4" t="s">
        <v>25</v>
      </c>
      <c r="R19" s="3">
        <f t="shared" si="0"/>
        <v>2094257</v>
      </c>
      <c r="S19" s="7">
        <f t="shared" si="1"/>
        <v>71727</v>
      </c>
    </row>
    <row r="20" spans="1:19" ht="28.5" x14ac:dyDescent="0.2">
      <c r="A20" s="4" t="s">
        <v>16</v>
      </c>
      <c r="B20" s="4" t="s">
        <v>97</v>
      </c>
      <c r="C20" s="4" t="s">
        <v>18</v>
      </c>
      <c r="D20" s="4" t="s">
        <v>98</v>
      </c>
      <c r="E20" s="4" t="s">
        <v>99</v>
      </c>
      <c r="F20" s="4" t="s">
        <v>100</v>
      </c>
      <c r="G20" s="4" t="s">
        <v>22</v>
      </c>
      <c r="H20" s="5">
        <v>5030</v>
      </c>
      <c r="I20" s="5">
        <v>96</v>
      </c>
      <c r="J20" s="5">
        <v>0</v>
      </c>
      <c r="K20" s="5">
        <v>0</v>
      </c>
      <c r="L20" s="4" t="s">
        <v>30</v>
      </c>
      <c r="M20" s="6">
        <v>1882772</v>
      </c>
      <c r="N20" s="6">
        <v>1882772</v>
      </c>
      <c r="O20" s="6">
        <v>2105374</v>
      </c>
      <c r="P20" s="4" t="s">
        <v>24</v>
      </c>
      <c r="Q20" s="4" t="s">
        <v>25</v>
      </c>
      <c r="R20" s="3">
        <f t="shared" si="0"/>
        <v>1949543</v>
      </c>
      <c r="S20" s="7">
        <f t="shared" si="1"/>
        <v>66771</v>
      </c>
    </row>
    <row r="21" spans="1:19" ht="28.5" x14ac:dyDescent="0.2">
      <c r="A21" s="4" t="s">
        <v>16</v>
      </c>
      <c r="B21" s="4" t="s">
        <v>101</v>
      </c>
      <c r="C21" s="4" t="s">
        <v>18</v>
      </c>
      <c r="D21" s="4" t="s">
        <v>102</v>
      </c>
      <c r="E21" s="4" t="s">
        <v>103</v>
      </c>
      <c r="F21" s="4" t="s">
        <v>104</v>
      </c>
      <c r="G21" s="4" t="s">
        <v>22</v>
      </c>
      <c r="H21" s="5">
        <v>1925</v>
      </c>
      <c r="I21" s="5">
        <v>159</v>
      </c>
      <c r="J21" s="5">
        <v>0</v>
      </c>
      <c r="K21" s="5">
        <v>0</v>
      </c>
      <c r="L21" s="4" t="s">
        <v>63</v>
      </c>
      <c r="M21" s="6">
        <v>1641648</v>
      </c>
      <c r="N21" s="6">
        <v>1641648</v>
      </c>
      <c r="O21" s="6">
        <v>1590744</v>
      </c>
      <c r="P21" s="4" t="s">
        <v>24</v>
      </c>
      <c r="Q21" s="4" t="s">
        <v>25</v>
      </c>
      <c r="R21" s="3">
        <f t="shared" si="0"/>
        <v>1641648</v>
      </c>
      <c r="S21" s="7">
        <f t="shared" si="1"/>
        <v>0</v>
      </c>
    </row>
    <row r="22" spans="1:19" ht="28.5" x14ac:dyDescent="0.2">
      <c r="A22" s="4" t="s">
        <v>16</v>
      </c>
      <c r="B22" s="4" t="s">
        <v>105</v>
      </c>
      <c r="C22" s="4" t="s">
        <v>18</v>
      </c>
      <c r="D22" s="4" t="s">
        <v>106</v>
      </c>
      <c r="E22" s="4" t="s">
        <v>107</v>
      </c>
      <c r="F22" s="4" t="s">
        <v>108</v>
      </c>
      <c r="G22" s="4" t="s">
        <v>22</v>
      </c>
      <c r="H22" s="5">
        <v>11769</v>
      </c>
      <c r="I22" s="5">
        <v>49</v>
      </c>
      <c r="J22" s="5">
        <v>0</v>
      </c>
      <c r="K22" s="5">
        <v>0</v>
      </c>
      <c r="L22" s="4" t="s">
        <v>30</v>
      </c>
      <c r="M22" s="6">
        <v>1568845.19</v>
      </c>
      <c r="N22" s="6">
        <v>1568845</v>
      </c>
      <c r="O22" s="6">
        <v>1649512</v>
      </c>
      <c r="P22" s="4" t="s">
        <v>24</v>
      </c>
      <c r="Q22" s="4" t="s">
        <v>68</v>
      </c>
      <c r="R22" s="3">
        <f t="shared" si="0"/>
        <v>1568845.19</v>
      </c>
      <c r="S22" s="7">
        <f t="shared" si="1"/>
        <v>0</v>
      </c>
    </row>
    <row r="23" spans="1:19" ht="28.5" x14ac:dyDescent="0.2">
      <c r="A23" s="4" t="s">
        <v>16</v>
      </c>
      <c r="B23" s="4" t="s">
        <v>109</v>
      </c>
      <c r="C23" s="4" t="s">
        <v>18</v>
      </c>
      <c r="D23" s="4" t="s">
        <v>110</v>
      </c>
      <c r="E23" s="4" t="s">
        <v>111</v>
      </c>
      <c r="F23" s="4" t="s">
        <v>112</v>
      </c>
      <c r="G23" s="4" t="s">
        <v>113</v>
      </c>
      <c r="H23" s="5">
        <v>3352</v>
      </c>
      <c r="I23" s="5">
        <v>147</v>
      </c>
      <c r="J23" s="5">
        <v>0</v>
      </c>
      <c r="K23" s="5">
        <v>0</v>
      </c>
      <c r="L23" s="4"/>
      <c r="M23" s="6">
        <v>1548768</v>
      </c>
      <c r="N23" s="6">
        <v>1548768</v>
      </c>
      <c r="O23" s="6">
        <v>1500744</v>
      </c>
      <c r="P23" s="4" t="s">
        <v>24</v>
      </c>
      <c r="Q23" s="4" t="s">
        <v>25</v>
      </c>
      <c r="R23" s="3">
        <f t="shared" si="0"/>
        <v>1548768</v>
      </c>
      <c r="S23" s="7">
        <f t="shared" si="1"/>
        <v>0</v>
      </c>
    </row>
    <row r="24" spans="1:19" ht="28.5" x14ac:dyDescent="0.2">
      <c r="A24" s="4" t="s">
        <v>16</v>
      </c>
      <c r="B24" s="4" t="s">
        <v>114</v>
      </c>
      <c r="C24" s="4" t="s">
        <v>18</v>
      </c>
      <c r="D24" s="4" t="s">
        <v>115</v>
      </c>
      <c r="E24" s="4" t="s">
        <v>116</v>
      </c>
      <c r="F24" s="4" t="s">
        <v>117</v>
      </c>
      <c r="G24" s="4" t="s">
        <v>113</v>
      </c>
      <c r="H24" s="5">
        <v>2460</v>
      </c>
      <c r="I24" s="5">
        <v>149</v>
      </c>
      <c r="J24" s="5">
        <v>0</v>
      </c>
      <c r="K24" s="5">
        <v>0</v>
      </c>
      <c r="L24" s="4"/>
      <c r="M24" s="6">
        <v>1548768</v>
      </c>
      <c r="N24" s="6">
        <v>1548768</v>
      </c>
      <c r="O24" s="6">
        <v>1500744</v>
      </c>
      <c r="P24" s="4" t="s">
        <v>24</v>
      </c>
      <c r="Q24" s="4" t="s">
        <v>25</v>
      </c>
      <c r="R24" s="3">
        <f t="shared" si="0"/>
        <v>1548768</v>
      </c>
      <c r="S24" s="7">
        <f t="shared" si="1"/>
        <v>0</v>
      </c>
    </row>
    <row r="25" spans="1:19" ht="28.5" x14ac:dyDescent="0.2">
      <c r="A25" s="4" t="s">
        <v>16</v>
      </c>
      <c r="B25" s="4" t="s">
        <v>118</v>
      </c>
      <c r="C25" s="4" t="s">
        <v>18</v>
      </c>
      <c r="D25" s="4" t="s">
        <v>119</v>
      </c>
      <c r="E25" s="4" t="s">
        <v>120</v>
      </c>
      <c r="F25" s="4" t="s">
        <v>121</v>
      </c>
      <c r="G25" s="4" t="s">
        <v>113</v>
      </c>
      <c r="H25" s="5">
        <v>1784</v>
      </c>
      <c r="I25" s="5">
        <v>102</v>
      </c>
      <c r="J25" s="5">
        <v>0</v>
      </c>
      <c r="K25" s="5">
        <v>0</v>
      </c>
      <c r="L25" s="4"/>
      <c r="M25" s="6">
        <v>1517808</v>
      </c>
      <c r="N25" s="6">
        <v>1517808</v>
      </c>
      <c r="O25" s="6">
        <v>1470744</v>
      </c>
      <c r="P25" s="4" t="s">
        <v>24</v>
      </c>
      <c r="Q25" s="4" t="s">
        <v>25</v>
      </c>
      <c r="R25" s="3">
        <f t="shared" si="0"/>
        <v>1517808</v>
      </c>
      <c r="S25" s="7">
        <f t="shared" si="1"/>
        <v>0</v>
      </c>
    </row>
    <row r="26" spans="1:19" ht="28.5" x14ac:dyDescent="0.2">
      <c r="A26" s="4" t="s">
        <v>16</v>
      </c>
      <c r="B26" s="4" t="s">
        <v>122</v>
      </c>
      <c r="C26" s="4" t="s">
        <v>18</v>
      </c>
      <c r="D26" s="4" t="s">
        <v>123</v>
      </c>
      <c r="E26" s="4" t="s">
        <v>124</v>
      </c>
      <c r="F26" s="4" t="s">
        <v>125</v>
      </c>
      <c r="G26" s="4" t="s">
        <v>113</v>
      </c>
      <c r="H26" s="5">
        <v>3793</v>
      </c>
      <c r="I26" s="5">
        <v>102</v>
      </c>
      <c r="J26" s="5">
        <v>0</v>
      </c>
      <c r="K26" s="5">
        <v>0</v>
      </c>
      <c r="L26" s="4"/>
      <c r="M26" s="6">
        <v>1517808</v>
      </c>
      <c r="N26" s="6">
        <v>1517808</v>
      </c>
      <c r="O26" s="6">
        <v>1470744</v>
      </c>
      <c r="P26" s="4" t="s">
        <v>24</v>
      </c>
      <c r="Q26" s="4" t="s">
        <v>25</v>
      </c>
      <c r="R26" s="3">
        <f t="shared" si="0"/>
        <v>1517808</v>
      </c>
      <c r="S26" s="7">
        <f t="shared" si="1"/>
        <v>0</v>
      </c>
    </row>
    <row r="27" spans="1:19" ht="28.5" x14ac:dyDescent="0.2">
      <c r="A27" s="4" t="s">
        <v>16</v>
      </c>
      <c r="B27" s="4" t="s">
        <v>126</v>
      </c>
      <c r="C27" s="4" t="s">
        <v>18</v>
      </c>
      <c r="D27" s="4" t="s">
        <v>127</v>
      </c>
      <c r="E27" s="4" t="s">
        <v>128</v>
      </c>
      <c r="F27" s="4" t="s">
        <v>129</v>
      </c>
      <c r="G27" s="4" t="s">
        <v>113</v>
      </c>
      <c r="H27" s="5">
        <v>1504</v>
      </c>
      <c r="I27" s="5">
        <v>100</v>
      </c>
      <c r="J27" s="5">
        <v>0</v>
      </c>
      <c r="K27" s="5">
        <v>0</v>
      </c>
      <c r="L27" s="4"/>
      <c r="M27" s="6">
        <v>1517808</v>
      </c>
      <c r="N27" s="6">
        <v>1517808</v>
      </c>
      <c r="O27" s="6">
        <v>1470744</v>
      </c>
      <c r="P27" s="4" t="s">
        <v>24</v>
      </c>
      <c r="Q27" s="4" t="s">
        <v>25</v>
      </c>
      <c r="R27" s="3">
        <f t="shared" si="0"/>
        <v>1517808</v>
      </c>
      <c r="S27" s="7">
        <f t="shared" si="1"/>
        <v>0</v>
      </c>
    </row>
    <row r="28" spans="1:19" ht="28.5" x14ac:dyDescent="0.2">
      <c r="A28" s="4" t="s">
        <v>16</v>
      </c>
      <c r="B28" s="4" t="s">
        <v>130</v>
      </c>
      <c r="C28" s="4" t="s">
        <v>18</v>
      </c>
      <c r="D28" s="4" t="s">
        <v>131</v>
      </c>
      <c r="E28" s="4" t="s">
        <v>132</v>
      </c>
      <c r="F28" s="4" t="s">
        <v>133</v>
      </c>
      <c r="G28" s="4" t="s">
        <v>22</v>
      </c>
      <c r="H28" s="5">
        <v>1826</v>
      </c>
      <c r="I28" s="5">
        <v>48</v>
      </c>
      <c r="J28" s="5">
        <v>0</v>
      </c>
      <c r="K28" s="5">
        <v>0</v>
      </c>
      <c r="L28" s="4" t="s">
        <v>63</v>
      </c>
      <c r="M28" s="6">
        <v>1486848</v>
      </c>
      <c r="N28" s="6">
        <v>1486848</v>
      </c>
      <c r="O28" s="6">
        <v>1440744</v>
      </c>
      <c r="P28" s="4" t="s">
        <v>24</v>
      </c>
      <c r="Q28" s="4" t="s">
        <v>25</v>
      </c>
      <c r="R28" s="3">
        <f t="shared" si="0"/>
        <v>1486848</v>
      </c>
      <c r="S28" s="7">
        <f t="shared" si="1"/>
        <v>0</v>
      </c>
    </row>
    <row r="29" spans="1:19" ht="28.5" x14ac:dyDescent="0.2">
      <c r="A29" s="4" t="s">
        <v>16</v>
      </c>
      <c r="B29" s="4" t="s">
        <v>134</v>
      </c>
      <c r="C29" s="4" t="s">
        <v>18</v>
      </c>
      <c r="D29" s="4" t="s">
        <v>135</v>
      </c>
      <c r="E29" s="4" t="s">
        <v>136</v>
      </c>
      <c r="F29" s="4" t="s">
        <v>137</v>
      </c>
      <c r="G29" s="4" t="s">
        <v>113</v>
      </c>
      <c r="H29" s="5">
        <v>2409</v>
      </c>
      <c r="I29" s="5">
        <v>50</v>
      </c>
      <c r="J29" s="5">
        <v>0</v>
      </c>
      <c r="K29" s="5">
        <v>0</v>
      </c>
      <c r="L29" s="4"/>
      <c r="M29" s="6">
        <v>1486848</v>
      </c>
      <c r="N29" s="6">
        <v>1486848</v>
      </c>
      <c r="O29" s="6">
        <v>1440744</v>
      </c>
      <c r="P29" s="4" t="s">
        <v>24</v>
      </c>
      <c r="Q29" s="4" t="s">
        <v>25</v>
      </c>
      <c r="R29" s="3">
        <f t="shared" si="0"/>
        <v>1486848</v>
      </c>
      <c r="S29" s="7">
        <f t="shared" si="1"/>
        <v>0</v>
      </c>
    </row>
    <row r="30" spans="1:19" ht="28.5" x14ac:dyDescent="0.2">
      <c r="A30" s="4" t="s">
        <v>16</v>
      </c>
      <c r="B30" s="4" t="s">
        <v>138</v>
      </c>
      <c r="C30" s="4" t="s">
        <v>18</v>
      </c>
      <c r="D30" s="4" t="s">
        <v>139</v>
      </c>
      <c r="E30" s="4" t="s">
        <v>140</v>
      </c>
      <c r="F30" s="4" t="s">
        <v>141</v>
      </c>
      <c r="G30" s="4" t="s">
        <v>142</v>
      </c>
      <c r="H30" s="5">
        <v>3201</v>
      </c>
      <c r="I30" s="5">
        <v>52</v>
      </c>
      <c r="J30" s="5">
        <v>0</v>
      </c>
      <c r="K30" s="5">
        <v>0</v>
      </c>
      <c r="L30" s="4"/>
      <c r="M30" s="6">
        <v>1486848</v>
      </c>
      <c r="N30" s="6">
        <v>1486848</v>
      </c>
      <c r="O30" s="6">
        <v>1440744</v>
      </c>
      <c r="P30" s="4" t="s">
        <v>24</v>
      </c>
      <c r="Q30" s="4" t="s">
        <v>25</v>
      </c>
      <c r="R30" s="3">
        <f t="shared" si="0"/>
        <v>1486848</v>
      </c>
      <c r="S30" s="7">
        <f t="shared" si="1"/>
        <v>0</v>
      </c>
    </row>
    <row r="31" spans="1:19" ht="28.5" x14ac:dyDescent="0.2">
      <c r="A31" s="4" t="s">
        <v>16</v>
      </c>
      <c r="B31" s="4" t="s">
        <v>143</v>
      </c>
      <c r="C31" s="4" t="s">
        <v>18</v>
      </c>
      <c r="D31" s="4" t="s">
        <v>144</v>
      </c>
      <c r="E31" s="4" t="s">
        <v>145</v>
      </c>
      <c r="F31" s="4" t="s">
        <v>146</v>
      </c>
      <c r="G31" s="4" t="s">
        <v>113</v>
      </c>
      <c r="H31" s="5">
        <v>2246</v>
      </c>
      <c r="I31" s="5">
        <v>48</v>
      </c>
      <c r="J31" s="5">
        <v>0</v>
      </c>
      <c r="K31" s="5">
        <v>0</v>
      </c>
      <c r="L31" s="4"/>
      <c r="M31" s="6">
        <v>1486848</v>
      </c>
      <c r="N31" s="6">
        <v>1486848</v>
      </c>
      <c r="O31" s="6">
        <v>1470744</v>
      </c>
      <c r="P31" s="4" t="s">
        <v>24</v>
      </c>
      <c r="Q31" s="4" t="s">
        <v>25</v>
      </c>
      <c r="R31" s="3">
        <f t="shared" si="0"/>
        <v>1486848</v>
      </c>
      <c r="S31" s="7">
        <f t="shared" si="1"/>
        <v>0</v>
      </c>
    </row>
    <row r="32" spans="1:19" ht="28.5" x14ac:dyDescent="0.2">
      <c r="A32" s="4" t="s">
        <v>16</v>
      </c>
      <c r="B32" s="4" t="s">
        <v>147</v>
      </c>
      <c r="C32" s="4" t="s">
        <v>18</v>
      </c>
      <c r="D32" s="4" t="s">
        <v>148</v>
      </c>
      <c r="E32" s="4" t="s">
        <v>149</v>
      </c>
      <c r="F32" s="4" t="s">
        <v>150</v>
      </c>
      <c r="G32" s="4" t="s">
        <v>113</v>
      </c>
      <c r="H32" s="5">
        <v>1979</v>
      </c>
      <c r="I32" s="5">
        <v>48</v>
      </c>
      <c r="J32" s="5">
        <v>0</v>
      </c>
      <c r="K32" s="5">
        <v>0</v>
      </c>
      <c r="L32" s="4"/>
      <c r="M32" s="6">
        <v>1486848</v>
      </c>
      <c r="N32" s="6">
        <v>1486848</v>
      </c>
      <c r="O32" s="6">
        <v>1440744</v>
      </c>
      <c r="P32" s="4" t="s">
        <v>24</v>
      </c>
      <c r="Q32" s="4" t="s">
        <v>25</v>
      </c>
      <c r="R32" s="3">
        <f t="shared" si="0"/>
        <v>1486848</v>
      </c>
      <c r="S32" s="7">
        <f t="shared" si="1"/>
        <v>0</v>
      </c>
    </row>
    <row r="33" spans="1:19" ht="28.5" x14ac:dyDescent="0.2">
      <c r="A33" s="4" t="s">
        <v>16</v>
      </c>
      <c r="B33" s="4" t="s">
        <v>151</v>
      </c>
      <c r="C33" s="4" t="s">
        <v>18</v>
      </c>
      <c r="D33" s="4" t="s">
        <v>152</v>
      </c>
      <c r="E33" s="4" t="s">
        <v>153</v>
      </c>
      <c r="F33" s="4" t="s">
        <v>154</v>
      </c>
      <c r="G33" s="4" t="s">
        <v>22</v>
      </c>
      <c r="H33" s="5">
        <v>1776</v>
      </c>
      <c r="I33" s="5">
        <v>50</v>
      </c>
      <c r="J33" s="5">
        <v>0</v>
      </c>
      <c r="K33" s="5">
        <v>0</v>
      </c>
      <c r="L33" s="4" t="s">
        <v>63</v>
      </c>
      <c r="M33" s="6">
        <v>1486848</v>
      </c>
      <c r="N33" s="6">
        <v>1486848</v>
      </c>
      <c r="O33" s="6">
        <v>1440744</v>
      </c>
      <c r="P33" s="4" t="s">
        <v>24</v>
      </c>
      <c r="Q33" s="4" t="s">
        <v>25</v>
      </c>
      <c r="R33" s="3">
        <f t="shared" si="0"/>
        <v>1486848</v>
      </c>
      <c r="S33" s="7">
        <f t="shared" si="1"/>
        <v>0</v>
      </c>
    </row>
    <row r="34" spans="1:19" ht="28.5" x14ac:dyDescent="0.2">
      <c r="A34" s="4" t="s">
        <v>16</v>
      </c>
      <c r="B34" s="4" t="s">
        <v>155</v>
      </c>
      <c r="C34" s="4" t="s">
        <v>18</v>
      </c>
      <c r="D34" s="4" t="s">
        <v>156</v>
      </c>
      <c r="E34" s="4" t="s">
        <v>157</v>
      </c>
      <c r="F34" s="4" t="s">
        <v>158</v>
      </c>
      <c r="G34" s="4" t="s">
        <v>113</v>
      </c>
      <c r="H34" s="5">
        <v>5884</v>
      </c>
      <c r="I34" s="5">
        <v>303</v>
      </c>
      <c r="J34" s="5">
        <v>0</v>
      </c>
      <c r="K34" s="5">
        <v>0</v>
      </c>
      <c r="L34" s="4"/>
      <c r="M34" s="6">
        <v>1435248</v>
      </c>
      <c r="N34" s="6">
        <v>1435248</v>
      </c>
      <c r="O34" s="6">
        <v>1390744</v>
      </c>
      <c r="P34" s="4" t="s">
        <v>24</v>
      </c>
      <c r="Q34" s="4" t="s">
        <v>25</v>
      </c>
      <c r="R34" s="3">
        <f t="shared" ref="R34:R65" si="2">VLOOKUP(E34,avis,8,FALSE)</f>
        <v>1435248</v>
      </c>
      <c r="S34" s="7">
        <f t="shared" ref="S34:S65" si="3">R34-M34</f>
        <v>0</v>
      </c>
    </row>
    <row r="35" spans="1:19" ht="28.5" x14ac:dyDescent="0.2">
      <c r="A35" s="4" t="s">
        <v>16</v>
      </c>
      <c r="B35" s="4" t="s">
        <v>159</v>
      </c>
      <c r="C35" s="4" t="s">
        <v>18</v>
      </c>
      <c r="D35" s="4" t="s">
        <v>160</v>
      </c>
      <c r="E35" s="4" t="s">
        <v>161</v>
      </c>
      <c r="F35" s="4" t="s">
        <v>162</v>
      </c>
      <c r="G35" s="4" t="s">
        <v>113</v>
      </c>
      <c r="H35" s="5">
        <v>1585</v>
      </c>
      <c r="I35" s="5">
        <v>52</v>
      </c>
      <c r="J35" s="5">
        <v>0</v>
      </c>
      <c r="K35" s="5">
        <v>0</v>
      </c>
      <c r="L35" s="4"/>
      <c r="M35" s="6">
        <v>1374724</v>
      </c>
      <c r="N35" s="6">
        <v>1374724</v>
      </c>
      <c r="O35" s="6">
        <v>1440744</v>
      </c>
      <c r="P35" s="4" t="s">
        <v>24</v>
      </c>
      <c r="Q35" s="4" t="s">
        <v>25</v>
      </c>
      <c r="R35" s="3">
        <f t="shared" si="2"/>
        <v>1374724</v>
      </c>
      <c r="S35" s="7">
        <f t="shared" si="3"/>
        <v>0</v>
      </c>
    </row>
    <row r="36" spans="1:19" ht="28.5" x14ac:dyDescent="0.2">
      <c r="A36" s="4" t="s">
        <v>16</v>
      </c>
      <c r="B36" s="4" t="s">
        <v>163</v>
      </c>
      <c r="C36" s="4" t="s">
        <v>18</v>
      </c>
      <c r="D36" s="4" t="s">
        <v>164</v>
      </c>
      <c r="E36" s="4" t="s">
        <v>165</v>
      </c>
      <c r="F36" s="4" t="s">
        <v>166</v>
      </c>
      <c r="G36" s="4" t="s">
        <v>113</v>
      </c>
      <c r="H36" s="5">
        <v>4072</v>
      </c>
      <c r="I36" s="5">
        <v>145</v>
      </c>
      <c r="J36" s="5">
        <v>0</v>
      </c>
      <c r="K36" s="5">
        <v>0</v>
      </c>
      <c r="L36" s="4"/>
      <c r="M36" s="6">
        <v>1342368</v>
      </c>
      <c r="N36" s="6">
        <v>1342368</v>
      </c>
      <c r="O36" s="6">
        <v>1300744</v>
      </c>
      <c r="P36" s="4" t="s">
        <v>24</v>
      </c>
      <c r="Q36" s="4" t="s">
        <v>25</v>
      </c>
      <c r="R36" s="3">
        <f t="shared" si="2"/>
        <v>1342368</v>
      </c>
      <c r="S36" s="7">
        <f t="shared" si="3"/>
        <v>0</v>
      </c>
    </row>
    <row r="37" spans="1:19" ht="28.5" x14ac:dyDescent="0.2">
      <c r="A37" s="4" t="s">
        <v>16</v>
      </c>
      <c r="B37" s="4" t="s">
        <v>167</v>
      </c>
      <c r="C37" s="4" t="s">
        <v>18</v>
      </c>
      <c r="D37" s="4" t="s">
        <v>168</v>
      </c>
      <c r="E37" s="4" t="s">
        <v>169</v>
      </c>
      <c r="F37" s="4" t="s">
        <v>170</v>
      </c>
      <c r="G37" s="4" t="s">
        <v>142</v>
      </c>
      <c r="H37" s="5">
        <v>4912</v>
      </c>
      <c r="I37" s="5">
        <v>151</v>
      </c>
      <c r="J37" s="5">
        <v>0</v>
      </c>
      <c r="K37" s="5">
        <v>0</v>
      </c>
      <c r="L37" s="4"/>
      <c r="M37" s="6">
        <v>1342368</v>
      </c>
      <c r="N37" s="6">
        <v>1342368</v>
      </c>
      <c r="O37" s="6">
        <v>1300744</v>
      </c>
      <c r="P37" s="4" t="s">
        <v>24</v>
      </c>
      <c r="Q37" s="4" t="s">
        <v>25</v>
      </c>
      <c r="R37" s="3">
        <f t="shared" si="2"/>
        <v>1342368</v>
      </c>
      <c r="S37" s="7">
        <f t="shared" si="3"/>
        <v>0</v>
      </c>
    </row>
    <row r="38" spans="1:19" ht="28.5" x14ac:dyDescent="0.2">
      <c r="A38" s="4" t="s">
        <v>16</v>
      </c>
      <c r="B38" s="4" t="s">
        <v>171</v>
      </c>
      <c r="C38" s="4" t="s">
        <v>18</v>
      </c>
      <c r="D38" s="4" t="s">
        <v>172</v>
      </c>
      <c r="E38" s="4" t="s">
        <v>173</v>
      </c>
      <c r="F38" s="4" t="s">
        <v>174</v>
      </c>
      <c r="G38" s="4" t="s">
        <v>113</v>
      </c>
      <c r="H38" s="5">
        <v>4423</v>
      </c>
      <c r="I38" s="5">
        <v>102</v>
      </c>
      <c r="J38" s="5">
        <v>0</v>
      </c>
      <c r="K38" s="5">
        <v>0</v>
      </c>
      <c r="L38" s="4"/>
      <c r="M38" s="6">
        <v>1311408</v>
      </c>
      <c r="N38" s="6">
        <v>1311408</v>
      </c>
      <c r="O38" s="6">
        <v>1270744</v>
      </c>
      <c r="P38" s="4" t="s">
        <v>24</v>
      </c>
      <c r="Q38" s="4" t="s">
        <v>25</v>
      </c>
      <c r="R38" s="3">
        <f t="shared" si="2"/>
        <v>1311408</v>
      </c>
      <c r="S38" s="7">
        <f t="shared" si="3"/>
        <v>0</v>
      </c>
    </row>
    <row r="39" spans="1:19" ht="28.5" x14ac:dyDescent="0.2">
      <c r="A39" s="4" t="s">
        <v>16</v>
      </c>
      <c r="B39" s="4" t="s">
        <v>175</v>
      </c>
      <c r="C39" s="4" t="s">
        <v>18</v>
      </c>
      <c r="D39" s="4" t="s">
        <v>176</v>
      </c>
      <c r="E39" s="4" t="s">
        <v>177</v>
      </c>
      <c r="F39" s="4" t="s">
        <v>178</v>
      </c>
      <c r="G39" s="4" t="s">
        <v>22</v>
      </c>
      <c r="H39" s="5">
        <v>1080</v>
      </c>
      <c r="I39" s="5">
        <v>65</v>
      </c>
      <c r="J39" s="5">
        <v>0</v>
      </c>
      <c r="K39" s="5">
        <v>0</v>
      </c>
      <c r="L39" s="4"/>
      <c r="M39" s="6">
        <v>1251325.6000000001</v>
      </c>
      <c r="N39" s="6">
        <v>1251326</v>
      </c>
      <c r="O39" s="6">
        <v>0</v>
      </c>
      <c r="P39" s="4" t="s">
        <v>24</v>
      </c>
      <c r="Q39" s="4" t="s">
        <v>25</v>
      </c>
      <c r="R39" s="3">
        <f t="shared" si="2"/>
        <v>1251325.6000000001</v>
      </c>
      <c r="S39" s="7">
        <f t="shared" si="3"/>
        <v>0</v>
      </c>
    </row>
    <row r="40" spans="1:19" ht="28.5" x14ac:dyDescent="0.2">
      <c r="A40" s="4" t="s">
        <v>16</v>
      </c>
      <c r="B40" s="4" t="s">
        <v>179</v>
      </c>
      <c r="C40" s="4" t="s">
        <v>18</v>
      </c>
      <c r="D40" s="4" t="s">
        <v>180</v>
      </c>
      <c r="E40" s="4" t="s">
        <v>181</v>
      </c>
      <c r="F40" s="4" t="s">
        <v>182</v>
      </c>
      <c r="G40" s="4" t="s">
        <v>113</v>
      </c>
      <c r="H40" s="5">
        <v>1334</v>
      </c>
      <c r="I40" s="5">
        <v>48</v>
      </c>
      <c r="J40" s="5">
        <v>0</v>
      </c>
      <c r="K40" s="5">
        <v>0</v>
      </c>
      <c r="L40" s="4"/>
      <c r="M40" s="6">
        <v>1236302</v>
      </c>
      <c r="N40" s="6">
        <v>1236302</v>
      </c>
      <c r="O40" s="6">
        <v>1440744</v>
      </c>
      <c r="P40" s="4" t="s">
        <v>24</v>
      </c>
      <c r="Q40" s="4" t="s">
        <v>25</v>
      </c>
      <c r="R40" s="3">
        <f t="shared" si="2"/>
        <v>1236302</v>
      </c>
      <c r="S40" s="7">
        <f t="shared" si="3"/>
        <v>0</v>
      </c>
    </row>
    <row r="41" spans="1:19" ht="28.5" x14ac:dyDescent="0.2">
      <c r="A41" s="4" t="s">
        <v>16</v>
      </c>
      <c r="B41" s="4" t="s">
        <v>183</v>
      </c>
      <c r="C41" s="4" t="s">
        <v>18</v>
      </c>
      <c r="D41" s="4" t="s">
        <v>184</v>
      </c>
      <c r="E41" s="4" t="s">
        <v>185</v>
      </c>
      <c r="F41" s="4" t="s">
        <v>186</v>
      </c>
      <c r="G41" s="4" t="s">
        <v>113</v>
      </c>
      <c r="H41" s="5">
        <v>1402</v>
      </c>
      <c r="I41" s="5">
        <v>106</v>
      </c>
      <c r="J41" s="5">
        <v>0</v>
      </c>
      <c r="K41" s="5">
        <v>0</v>
      </c>
      <c r="L41" s="4" t="s">
        <v>63</v>
      </c>
      <c r="M41" s="6">
        <v>1232371.2</v>
      </c>
      <c r="N41" s="6">
        <v>1232371</v>
      </c>
      <c r="O41" s="6">
        <v>0</v>
      </c>
      <c r="P41" s="4" t="s">
        <v>24</v>
      </c>
      <c r="Q41" s="4" t="s">
        <v>25</v>
      </c>
      <c r="R41" s="3">
        <f t="shared" si="2"/>
        <v>1232371.2</v>
      </c>
      <c r="S41" s="7">
        <f t="shared" si="3"/>
        <v>0</v>
      </c>
    </row>
    <row r="42" spans="1:19" ht="28.5" x14ac:dyDescent="0.2">
      <c r="A42" s="4" t="s">
        <v>16</v>
      </c>
      <c r="B42" s="4" t="s">
        <v>187</v>
      </c>
      <c r="C42" s="4" t="s">
        <v>18</v>
      </c>
      <c r="D42" s="4" t="s">
        <v>188</v>
      </c>
      <c r="E42" s="4" t="s">
        <v>189</v>
      </c>
      <c r="F42" s="4" t="s">
        <v>190</v>
      </c>
      <c r="G42" s="4" t="s">
        <v>22</v>
      </c>
      <c r="H42" s="5">
        <v>1234</v>
      </c>
      <c r="I42" s="5">
        <v>51</v>
      </c>
      <c r="J42" s="5">
        <v>0</v>
      </c>
      <c r="K42" s="5">
        <v>0</v>
      </c>
      <c r="L42" s="4" t="s">
        <v>63</v>
      </c>
      <c r="M42" s="6">
        <v>1212362</v>
      </c>
      <c r="N42" s="6">
        <v>1212362</v>
      </c>
      <c r="O42" s="6">
        <v>1440744</v>
      </c>
      <c r="P42" s="4" t="s">
        <v>24</v>
      </c>
      <c r="Q42" s="4" t="s">
        <v>25</v>
      </c>
      <c r="R42" s="3">
        <f t="shared" si="2"/>
        <v>1212362</v>
      </c>
      <c r="S42" s="7">
        <f t="shared" si="3"/>
        <v>0</v>
      </c>
    </row>
    <row r="43" spans="1:19" ht="28.5" x14ac:dyDescent="0.2">
      <c r="A43" s="4" t="s">
        <v>16</v>
      </c>
      <c r="B43" s="4" t="s">
        <v>191</v>
      </c>
      <c r="C43" s="4" t="s">
        <v>18</v>
      </c>
      <c r="D43" s="4" t="s">
        <v>192</v>
      </c>
      <c r="E43" s="4" t="s">
        <v>193</v>
      </c>
      <c r="F43" s="4" t="s">
        <v>194</v>
      </c>
      <c r="G43" s="4" t="s">
        <v>113</v>
      </c>
      <c r="H43" s="5">
        <v>1405</v>
      </c>
      <c r="I43" s="5">
        <v>51</v>
      </c>
      <c r="J43" s="5">
        <v>0</v>
      </c>
      <c r="K43" s="5">
        <v>0</v>
      </c>
      <c r="L43" s="4"/>
      <c r="M43" s="6">
        <v>1104631.2</v>
      </c>
      <c r="N43" s="6">
        <v>1104631</v>
      </c>
      <c r="O43" s="6">
        <v>1440744</v>
      </c>
      <c r="P43" s="4" t="s">
        <v>24</v>
      </c>
      <c r="Q43" s="4" t="s">
        <v>25</v>
      </c>
      <c r="R43" s="3">
        <f t="shared" si="2"/>
        <v>1104631.2</v>
      </c>
      <c r="S43" s="7">
        <f t="shared" si="3"/>
        <v>0</v>
      </c>
    </row>
    <row r="44" spans="1:19" ht="28.5" x14ac:dyDescent="0.2">
      <c r="A44" s="4" t="s">
        <v>16</v>
      </c>
      <c r="B44" s="4" t="s">
        <v>195</v>
      </c>
      <c r="C44" s="4" t="s">
        <v>18</v>
      </c>
      <c r="D44" s="4" t="s">
        <v>196</v>
      </c>
      <c r="E44" s="4" t="s">
        <v>197</v>
      </c>
      <c r="F44" s="4" t="s">
        <v>198</v>
      </c>
      <c r="G44" s="4" t="s">
        <v>113</v>
      </c>
      <c r="H44" s="5">
        <v>1185</v>
      </c>
      <c r="I44" s="5">
        <v>48</v>
      </c>
      <c r="J44" s="5">
        <v>0</v>
      </c>
      <c r="K44" s="5">
        <v>0</v>
      </c>
      <c r="L44" s="4"/>
      <c r="M44" s="6">
        <v>986082.8</v>
      </c>
      <c r="N44" s="6">
        <v>986083</v>
      </c>
      <c r="O44" s="6">
        <v>1294650</v>
      </c>
      <c r="P44" s="4" t="s">
        <v>24</v>
      </c>
      <c r="Q44" s="4" t="s">
        <v>25</v>
      </c>
      <c r="R44" s="3">
        <f t="shared" si="2"/>
        <v>986082.8</v>
      </c>
      <c r="S44" s="7">
        <f t="shared" si="3"/>
        <v>0</v>
      </c>
    </row>
    <row r="45" spans="1:19" ht="28.5" x14ac:dyDescent="0.2">
      <c r="A45" s="4" t="s">
        <v>16</v>
      </c>
      <c r="B45" s="4" t="s">
        <v>199</v>
      </c>
      <c r="C45" s="4" t="s">
        <v>18</v>
      </c>
      <c r="D45" s="4" t="s">
        <v>200</v>
      </c>
      <c r="E45" s="4" t="s">
        <v>201</v>
      </c>
      <c r="F45" s="4" t="s">
        <v>202</v>
      </c>
      <c r="G45" s="4" t="s">
        <v>142</v>
      </c>
      <c r="H45" s="5">
        <v>3858</v>
      </c>
      <c r="I45" s="5">
        <v>102</v>
      </c>
      <c r="J45" s="5">
        <v>0</v>
      </c>
      <c r="K45" s="5">
        <v>0</v>
      </c>
      <c r="L45" s="4"/>
      <c r="M45" s="6">
        <v>969115</v>
      </c>
      <c r="N45" s="6">
        <v>969115</v>
      </c>
      <c r="O45" s="6">
        <v>1470744</v>
      </c>
      <c r="P45" s="4" t="s">
        <v>24</v>
      </c>
      <c r="Q45" s="4" t="s">
        <v>25</v>
      </c>
      <c r="R45" s="3">
        <f t="shared" si="2"/>
        <v>969115</v>
      </c>
      <c r="S45" s="7">
        <f t="shared" si="3"/>
        <v>0</v>
      </c>
    </row>
    <row r="46" spans="1:19" ht="28.5" x14ac:dyDescent="0.2">
      <c r="A46" s="4" t="s">
        <v>16</v>
      </c>
      <c r="B46" s="4" t="s">
        <v>203</v>
      </c>
      <c r="C46" s="4" t="s">
        <v>18</v>
      </c>
      <c r="D46" s="4" t="s">
        <v>204</v>
      </c>
      <c r="E46" s="4" t="s">
        <v>205</v>
      </c>
      <c r="F46" s="4" t="s">
        <v>206</v>
      </c>
      <c r="G46" s="4" t="s">
        <v>113</v>
      </c>
      <c r="H46" s="5">
        <v>2054</v>
      </c>
      <c r="I46" s="5">
        <v>366</v>
      </c>
      <c r="J46" s="5">
        <v>0</v>
      </c>
      <c r="K46" s="5">
        <v>0</v>
      </c>
      <c r="L46" s="4"/>
      <c r="M46" s="6">
        <v>924024</v>
      </c>
      <c r="N46" s="6">
        <v>924024</v>
      </c>
      <c r="O46" s="6">
        <v>895372</v>
      </c>
      <c r="P46" s="4" t="s">
        <v>24</v>
      </c>
      <c r="Q46" s="4" t="s">
        <v>25</v>
      </c>
      <c r="R46" s="3">
        <f t="shared" si="2"/>
        <v>924024</v>
      </c>
      <c r="S46" s="7">
        <f t="shared" si="3"/>
        <v>0</v>
      </c>
    </row>
    <row r="47" spans="1:19" ht="28.5" x14ac:dyDescent="0.2">
      <c r="A47" s="4" t="s">
        <v>16</v>
      </c>
      <c r="B47" s="4" t="s">
        <v>207</v>
      </c>
      <c r="C47" s="4" t="s">
        <v>18</v>
      </c>
      <c r="D47" s="4" t="s">
        <v>208</v>
      </c>
      <c r="E47" s="4" t="s">
        <v>209</v>
      </c>
      <c r="F47" s="4" t="s">
        <v>210</v>
      </c>
      <c r="G47" s="4" t="s">
        <v>22</v>
      </c>
      <c r="H47" s="5">
        <v>2763</v>
      </c>
      <c r="I47" s="5">
        <v>156</v>
      </c>
      <c r="J47" s="5">
        <v>0</v>
      </c>
      <c r="K47" s="5">
        <v>0</v>
      </c>
      <c r="L47" s="4" t="s">
        <v>63</v>
      </c>
      <c r="M47" s="6">
        <v>924024</v>
      </c>
      <c r="N47" s="6">
        <v>924024</v>
      </c>
      <c r="O47" s="6">
        <v>895372</v>
      </c>
      <c r="P47" s="4" t="s">
        <v>24</v>
      </c>
      <c r="Q47" s="4" t="s">
        <v>25</v>
      </c>
      <c r="R47" s="3">
        <f t="shared" si="2"/>
        <v>924024</v>
      </c>
      <c r="S47" s="7">
        <f t="shared" si="3"/>
        <v>0</v>
      </c>
    </row>
    <row r="48" spans="1:19" ht="28.5" x14ac:dyDescent="0.2">
      <c r="A48" s="4" t="s">
        <v>16</v>
      </c>
      <c r="B48" s="4" t="s">
        <v>211</v>
      </c>
      <c r="C48" s="4" t="s">
        <v>18</v>
      </c>
      <c r="D48" s="4" t="s">
        <v>212</v>
      </c>
      <c r="E48" s="4" t="s">
        <v>213</v>
      </c>
      <c r="F48" s="4" t="s">
        <v>214</v>
      </c>
      <c r="G48" s="4" t="s">
        <v>142</v>
      </c>
      <c r="H48" s="5">
        <v>3276</v>
      </c>
      <c r="I48" s="5">
        <v>100</v>
      </c>
      <c r="J48" s="5">
        <v>0</v>
      </c>
      <c r="K48" s="5">
        <v>0</v>
      </c>
      <c r="L48" s="4"/>
      <c r="M48" s="6">
        <v>924024</v>
      </c>
      <c r="N48" s="6">
        <v>924024</v>
      </c>
      <c r="O48" s="6">
        <v>895372</v>
      </c>
      <c r="P48" s="4" t="s">
        <v>24</v>
      </c>
      <c r="Q48" s="4" t="s">
        <v>25</v>
      </c>
      <c r="R48" s="3">
        <f t="shared" si="2"/>
        <v>924024</v>
      </c>
      <c r="S48" s="7">
        <f t="shared" si="3"/>
        <v>0</v>
      </c>
    </row>
    <row r="49" spans="1:19" ht="28.5" x14ac:dyDescent="0.2">
      <c r="A49" s="4" t="s">
        <v>16</v>
      </c>
      <c r="B49" s="4" t="s">
        <v>215</v>
      </c>
      <c r="C49" s="4" t="s">
        <v>18</v>
      </c>
      <c r="D49" s="4" t="s">
        <v>216</v>
      </c>
      <c r="E49" s="4" t="s">
        <v>217</v>
      </c>
      <c r="F49" s="4" t="s">
        <v>218</v>
      </c>
      <c r="G49" s="4" t="s">
        <v>22</v>
      </c>
      <c r="H49" s="5">
        <v>2317</v>
      </c>
      <c r="I49" s="5">
        <v>96</v>
      </c>
      <c r="J49" s="5">
        <v>0</v>
      </c>
      <c r="K49" s="5">
        <v>0</v>
      </c>
      <c r="L49" s="4" t="s">
        <v>63</v>
      </c>
      <c r="M49" s="6">
        <v>924024</v>
      </c>
      <c r="N49" s="6">
        <v>924024</v>
      </c>
      <c r="O49" s="6">
        <v>895372</v>
      </c>
      <c r="P49" s="4" t="s">
        <v>24</v>
      </c>
      <c r="Q49" s="4" t="s">
        <v>25</v>
      </c>
      <c r="R49" s="3">
        <f t="shared" si="2"/>
        <v>924024</v>
      </c>
      <c r="S49" s="7">
        <f t="shared" si="3"/>
        <v>0</v>
      </c>
    </row>
    <row r="50" spans="1:19" ht="28.5" x14ac:dyDescent="0.2">
      <c r="A50" s="4" t="s">
        <v>16</v>
      </c>
      <c r="B50" s="4" t="s">
        <v>219</v>
      </c>
      <c r="C50" s="4" t="s">
        <v>220</v>
      </c>
      <c r="D50" s="4" t="s">
        <v>221</v>
      </c>
      <c r="E50" s="4" t="s">
        <v>222</v>
      </c>
      <c r="F50" s="4" t="s">
        <v>223</v>
      </c>
      <c r="G50" s="4" t="s">
        <v>113</v>
      </c>
      <c r="H50" s="5">
        <v>6140</v>
      </c>
      <c r="I50" s="5">
        <v>312</v>
      </c>
      <c r="J50" s="5">
        <v>0</v>
      </c>
      <c r="K50" s="5">
        <v>0</v>
      </c>
      <c r="L50" s="4"/>
      <c r="M50" s="6">
        <v>907162.67</v>
      </c>
      <c r="N50" s="6">
        <v>907163</v>
      </c>
      <c r="O50" s="6">
        <v>1360744</v>
      </c>
      <c r="P50" s="4" t="s">
        <v>24</v>
      </c>
      <c r="Q50" s="4" t="s">
        <v>224</v>
      </c>
      <c r="R50" s="3">
        <f t="shared" si="2"/>
        <v>907162.67</v>
      </c>
      <c r="S50" s="7">
        <f t="shared" si="3"/>
        <v>0</v>
      </c>
    </row>
    <row r="51" spans="1:19" ht="28.5" x14ac:dyDescent="0.2">
      <c r="A51" s="4" t="s">
        <v>16</v>
      </c>
      <c r="B51" s="4" t="s">
        <v>225</v>
      </c>
      <c r="C51" s="4" t="s">
        <v>18</v>
      </c>
      <c r="D51" s="4" t="s">
        <v>226</v>
      </c>
      <c r="E51" s="4" t="s">
        <v>227</v>
      </c>
      <c r="F51" s="4" t="s">
        <v>228</v>
      </c>
      <c r="G51" s="4" t="s">
        <v>113</v>
      </c>
      <c r="H51" s="5">
        <v>3702</v>
      </c>
      <c r="I51" s="5">
        <v>156</v>
      </c>
      <c r="J51" s="5">
        <v>0</v>
      </c>
      <c r="K51" s="5">
        <v>0</v>
      </c>
      <c r="L51" s="4"/>
      <c r="M51" s="6">
        <v>877584</v>
      </c>
      <c r="N51" s="6">
        <v>877584</v>
      </c>
      <c r="O51" s="6">
        <v>674742</v>
      </c>
      <c r="P51" s="4" t="s">
        <v>24</v>
      </c>
      <c r="Q51" s="4" t="s">
        <v>25</v>
      </c>
      <c r="R51" s="3">
        <f t="shared" si="2"/>
        <v>877584</v>
      </c>
      <c r="S51" s="7">
        <f t="shared" si="3"/>
        <v>0</v>
      </c>
    </row>
    <row r="52" spans="1:19" ht="28.5" x14ac:dyDescent="0.2">
      <c r="A52" s="4" t="s">
        <v>16</v>
      </c>
      <c r="B52" s="4" t="s">
        <v>229</v>
      </c>
      <c r="C52" s="4" t="s">
        <v>18</v>
      </c>
      <c r="D52" s="4" t="s">
        <v>230</v>
      </c>
      <c r="E52" s="4" t="s">
        <v>231</v>
      </c>
      <c r="F52" s="4" t="s">
        <v>232</v>
      </c>
      <c r="G52" s="4" t="s">
        <v>113</v>
      </c>
      <c r="H52" s="5">
        <v>2484</v>
      </c>
      <c r="I52" s="5">
        <v>156</v>
      </c>
      <c r="J52" s="5">
        <v>0</v>
      </c>
      <c r="K52" s="5">
        <v>0</v>
      </c>
      <c r="L52" s="4"/>
      <c r="M52" s="6">
        <v>877584</v>
      </c>
      <c r="N52" s="6">
        <v>877584</v>
      </c>
      <c r="O52" s="6">
        <v>850372</v>
      </c>
      <c r="P52" s="4" t="s">
        <v>24</v>
      </c>
      <c r="Q52" s="4" t="s">
        <v>25</v>
      </c>
      <c r="R52" s="3">
        <f t="shared" si="2"/>
        <v>877584</v>
      </c>
      <c r="S52" s="7">
        <f t="shared" si="3"/>
        <v>0</v>
      </c>
    </row>
    <row r="53" spans="1:19" ht="28.5" x14ac:dyDescent="0.2">
      <c r="A53" s="4" t="s">
        <v>16</v>
      </c>
      <c r="B53" s="4" t="s">
        <v>233</v>
      </c>
      <c r="C53" s="4" t="s">
        <v>18</v>
      </c>
      <c r="D53" s="4" t="s">
        <v>234</v>
      </c>
      <c r="E53" s="4" t="s">
        <v>235</v>
      </c>
      <c r="F53" s="4" t="s">
        <v>236</v>
      </c>
      <c r="G53" s="4" t="s">
        <v>113</v>
      </c>
      <c r="H53" s="5">
        <v>3451</v>
      </c>
      <c r="I53" s="5">
        <v>146</v>
      </c>
      <c r="J53" s="5">
        <v>0</v>
      </c>
      <c r="K53" s="5">
        <v>0</v>
      </c>
      <c r="L53" s="4"/>
      <c r="M53" s="6">
        <v>877584</v>
      </c>
      <c r="N53" s="6">
        <v>877584</v>
      </c>
      <c r="O53" s="6">
        <v>850372</v>
      </c>
      <c r="P53" s="4" t="s">
        <v>24</v>
      </c>
      <c r="Q53" s="4" t="s">
        <v>25</v>
      </c>
      <c r="R53" s="3">
        <f t="shared" si="2"/>
        <v>877584</v>
      </c>
      <c r="S53" s="7">
        <f t="shared" si="3"/>
        <v>0</v>
      </c>
    </row>
    <row r="54" spans="1:19" ht="28.5" x14ac:dyDescent="0.2">
      <c r="A54" s="4" t="s">
        <v>16</v>
      </c>
      <c r="B54" s="4" t="s">
        <v>237</v>
      </c>
      <c r="C54" s="4" t="s">
        <v>18</v>
      </c>
      <c r="D54" s="4" t="s">
        <v>238</v>
      </c>
      <c r="E54" s="4" t="s">
        <v>239</v>
      </c>
      <c r="F54" s="4" t="s">
        <v>240</v>
      </c>
      <c r="G54" s="4" t="s">
        <v>113</v>
      </c>
      <c r="H54" s="5">
        <v>3053</v>
      </c>
      <c r="I54" s="5">
        <v>139</v>
      </c>
      <c r="J54" s="5">
        <v>0</v>
      </c>
      <c r="K54" s="5">
        <v>0</v>
      </c>
      <c r="L54" s="4"/>
      <c r="M54" s="6">
        <v>877584</v>
      </c>
      <c r="N54" s="6">
        <v>877584</v>
      </c>
      <c r="O54" s="6">
        <v>850372</v>
      </c>
      <c r="P54" s="4" t="s">
        <v>24</v>
      </c>
      <c r="Q54" s="4" t="s">
        <v>25</v>
      </c>
      <c r="R54" s="3">
        <f t="shared" si="2"/>
        <v>877584</v>
      </c>
      <c r="S54" s="7">
        <f t="shared" si="3"/>
        <v>0</v>
      </c>
    </row>
    <row r="55" spans="1:19" ht="28.5" x14ac:dyDescent="0.2">
      <c r="A55" s="4" t="s">
        <v>16</v>
      </c>
      <c r="B55" s="4" t="s">
        <v>241</v>
      </c>
      <c r="C55" s="4" t="s">
        <v>18</v>
      </c>
      <c r="D55" s="4" t="s">
        <v>242</v>
      </c>
      <c r="E55" s="4" t="s">
        <v>243</v>
      </c>
      <c r="F55" s="4" t="s">
        <v>244</v>
      </c>
      <c r="G55" s="4" t="s">
        <v>113</v>
      </c>
      <c r="H55" s="5">
        <v>2955</v>
      </c>
      <c r="I55" s="5">
        <v>101</v>
      </c>
      <c r="J55" s="5">
        <v>0</v>
      </c>
      <c r="K55" s="5">
        <v>0</v>
      </c>
      <c r="L55" s="4"/>
      <c r="M55" s="6">
        <v>862104</v>
      </c>
      <c r="N55" s="6">
        <v>862104</v>
      </c>
      <c r="O55" s="6">
        <v>835372</v>
      </c>
      <c r="P55" s="4" t="s">
        <v>24</v>
      </c>
      <c r="Q55" s="4" t="s">
        <v>25</v>
      </c>
      <c r="R55" s="3">
        <f t="shared" si="2"/>
        <v>862104</v>
      </c>
      <c r="S55" s="7">
        <f t="shared" si="3"/>
        <v>0</v>
      </c>
    </row>
    <row r="56" spans="1:19" ht="28.5" x14ac:dyDescent="0.2">
      <c r="A56" s="4" t="s">
        <v>16</v>
      </c>
      <c r="B56" s="4" t="s">
        <v>245</v>
      </c>
      <c r="C56" s="4" t="s">
        <v>18</v>
      </c>
      <c r="D56" s="4" t="s">
        <v>246</v>
      </c>
      <c r="E56" s="4" t="s">
        <v>247</v>
      </c>
      <c r="F56" s="4" t="s">
        <v>248</v>
      </c>
      <c r="G56" s="4" t="s">
        <v>113</v>
      </c>
      <c r="H56" s="5">
        <v>3969</v>
      </c>
      <c r="I56" s="5">
        <v>99</v>
      </c>
      <c r="J56" s="5">
        <v>0</v>
      </c>
      <c r="K56" s="5">
        <v>0</v>
      </c>
      <c r="L56" s="4"/>
      <c r="M56" s="6">
        <v>862104</v>
      </c>
      <c r="N56" s="6">
        <v>862104</v>
      </c>
      <c r="O56" s="6">
        <v>835372</v>
      </c>
      <c r="P56" s="4" t="s">
        <v>24</v>
      </c>
      <c r="Q56" s="4" t="s">
        <v>25</v>
      </c>
      <c r="R56" s="3">
        <f t="shared" si="2"/>
        <v>862104</v>
      </c>
      <c r="S56" s="7">
        <f t="shared" si="3"/>
        <v>0</v>
      </c>
    </row>
    <row r="57" spans="1:19" ht="28.5" x14ac:dyDescent="0.2">
      <c r="A57" s="4" t="s">
        <v>16</v>
      </c>
      <c r="B57" s="4" t="s">
        <v>249</v>
      </c>
      <c r="C57" s="4" t="s">
        <v>18</v>
      </c>
      <c r="D57" s="4" t="s">
        <v>250</v>
      </c>
      <c r="E57" s="4" t="s">
        <v>251</v>
      </c>
      <c r="F57" s="4" t="s">
        <v>252</v>
      </c>
      <c r="G57" s="4" t="s">
        <v>113</v>
      </c>
      <c r="H57" s="5">
        <v>2859</v>
      </c>
      <c r="I57" s="5">
        <v>101</v>
      </c>
      <c r="J57" s="5">
        <v>0</v>
      </c>
      <c r="K57" s="5">
        <v>0</v>
      </c>
      <c r="L57" s="4"/>
      <c r="M57" s="6">
        <v>862104</v>
      </c>
      <c r="N57" s="6">
        <v>862104</v>
      </c>
      <c r="O57" s="6">
        <v>835372</v>
      </c>
      <c r="P57" s="4" t="s">
        <v>24</v>
      </c>
      <c r="Q57" s="4" t="s">
        <v>25</v>
      </c>
      <c r="R57" s="3">
        <f t="shared" si="2"/>
        <v>862104</v>
      </c>
      <c r="S57" s="7">
        <f t="shared" si="3"/>
        <v>0</v>
      </c>
    </row>
    <row r="58" spans="1:19" ht="28.5" x14ac:dyDescent="0.2">
      <c r="A58" s="4" t="s">
        <v>16</v>
      </c>
      <c r="B58" s="4" t="s">
        <v>253</v>
      </c>
      <c r="C58" s="4" t="s">
        <v>18</v>
      </c>
      <c r="D58" s="4" t="s">
        <v>254</v>
      </c>
      <c r="E58" s="4" t="s">
        <v>255</v>
      </c>
      <c r="F58" s="4" t="s">
        <v>256</v>
      </c>
      <c r="G58" s="4" t="s">
        <v>113</v>
      </c>
      <c r="H58" s="5">
        <v>1241</v>
      </c>
      <c r="I58" s="5">
        <v>98</v>
      </c>
      <c r="J58" s="5">
        <v>0</v>
      </c>
      <c r="K58" s="5">
        <v>0</v>
      </c>
      <c r="L58" s="4"/>
      <c r="M58" s="6">
        <v>862104</v>
      </c>
      <c r="N58" s="6">
        <v>862104</v>
      </c>
      <c r="O58" s="6">
        <v>835372</v>
      </c>
      <c r="P58" s="4" t="s">
        <v>24</v>
      </c>
      <c r="Q58" s="4" t="s">
        <v>25</v>
      </c>
      <c r="R58" s="3">
        <f t="shared" si="2"/>
        <v>862104</v>
      </c>
      <c r="S58" s="7">
        <f t="shared" si="3"/>
        <v>0</v>
      </c>
    </row>
    <row r="59" spans="1:19" ht="28.5" x14ac:dyDescent="0.2">
      <c r="A59" s="4" t="s">
        <v>16</v>
      </c>
      <c r="B59" s="4" t="s">
        <v>257</v>
      </c>
      <c r="C59" s="4" t="s">
        <v>18</v>
      </c>
      <c r="D59" s="4" t="s">
        <v>258</v>
      </c>
      <c r="E59" s="4" t="s">
        <v>259</v>
      </c>
      <c r="F59" s="4" t="s">
        <v>260</v>
      </c>
      <c r="G59" s="4" t="s">
        <v>113</v>
      </c>
      <c r="H59" s="5">
        <v>2382</v>
      </c>
      <c r="I59" s="5">
        <v>96</v>
      </c>
      <c r="J59" s="5">
        <v>0</v>
      </c>
      <c r="K59" s="5">
        <v>0</v>
      </c>
      <c r="L59" s="4" t="s">
        <v>63</v>
      </c>
      <c r="M59" s="6">
        <v>862104</v>
      </c>
      <c r="N59" s="6">
        <v>862104</v>
      </c>
      <c r="O59" s="6">
        <v>835372</v>
      </c>
      <c r="P59" s="4" t="s">
        <v>24</v>
      </c>
      <c r="Q59" s="4" t="s">
        <v>25</v>
      </c>
      <c r="R59" s="3">
        <f t="shared" si="2"/>
        <v>862104</v>
      </c>
      <c r="S59" s="7">
        <f t="shared" si="3"/>
        <v>0</v>
      </c>
    </row>
    <row r="60" spans="1:19" ht="28.5" x14ac:dyDescent="0.2">
      <c r="A60" s="4" t="s">
        <v>16</v>
      </c>
      <c r="B60" s="4" t="s">
        <v>261</v>
      </c>
      <c r="C60" s="4" t="s">
        <v>18</v>
      </c>
      <c r="D60" s="4" t="s">
        <v>262</v>
      </c>
      <c r="E60" s="4" t="s">
        <v>263</v>
      </c>
      <c r="F60" s="4" t="s">
        <v>264</v>
      </c>
      <c r="G60" s="4" t="s">
        <v>113</v>
      </c>
      <c r="H60" s="5">
        <v>3585</v>
      </c>
      <c r="I60" s="5">
        <v>97</v>
      </c>
      <c r="J60" s="5">
        <v>0</v>
      </c>
      <c r="K60" s="5">
        <v>0</v>
      </c>
      <c r="L60" s="4"/>
      <c r="M60" s="6">
        <v>862104</v>
      </c>
      <c r="N60" s="6">
        <v>862104</v>
      </c>
      <c r="O60" s="6">
        <v>835372</v>
      </c>
      <c r="P60" s="4" t="s">
        <v>24</v>
      </c>
      <c r="Q60" s="4" t="s">
        <v>25</v>
      </c>
      <c r="R60" s="3">
        <f t="shared" si="2"/>
        <v>862104</v>
      </c>
      <c r="S60" s="7">
        <f t="shared" si="3"/>
        <v>0</v>
      </c>
    </row>
    <row r="61" spans="1:19" ht="28.5" x14ac:dyDescent="0.2">
      <c r="A61" s="4" t="s">
        <v>16</v>
      </c>
      <c r="B61" s="4" t="s">
        <v>265</v>
      </c>
      <c r="C61" s="4" t="s">
        <v>18</v>
      </c>
      <c r="D61" s="4" t="s">
        <v>266</v>
      </c>
      <c r="E61" s="4" t="s">
        <v>267</v>
      </c>
      <c r="F61" s="4" t="s">
        <v>268</v>
      </c>
      <c r="G61" s="4" t="s">
        <v>113</v>
      </c>
      <c r="H61" s="5">
        <v>2631</v>
      </c>
      <c r="I61" s="5">
        <v>104</v>
      </c>
      <c r="J61" s="5">
        <v>0</v>
      </c>
      <c r="K61" s="5">
        <v>0</v>
      </c>
      <c r="L61" s="4" t="s">
        <v>63</v>
      </c>
      <c r="M61" s="6">
        <v>862104</v>
      </c>
      <c r="N61" s="6">
        <v>862104</v>
      </c>
      <c r="O61" s="6">
        <v>835372</v>
      </c>
      <c r="P61" s="4" t="s">
        <v>24</v>
      </c>
      <c r="Q61" s="4" t="s">
        <v>25</v>
      </c>
      <c r="R61" s="3">
        <f t="shared" si="2"/>
        <v>862104</v>
      </c>
      <c r="S61" s="7">
        <f t="shared" si="3"/>
        <v>0</v>
      </c>
    </row>
    <row r="62" spans="1:19" ht="28.5" x14ac:dyDescent="0.2">
      <c r="A62" s="4" t="s">
        <v>16</v>
      </c>
      <c r="B62" s="4" t="s">
        <v>269</v>
      </c>
      <c r="C62" s="4" t="s">
        <v>18</v>
      </c>
      <c r="D62" s="4" t="s">
        <v>270</v>
      </c>
      <c r="E62" s="4" t="s">
        <v>271</v>
      </c>
      <c r="F62" s="4" t="s">
        <v>272</v>
      </c>
      <c r="G62" s="4" t="s">
        <v>113</v>
      </c>
      <c r="H62" s="5">
        <v>3804</v>
      </c>
      <c r="I62" s="5">
        <v>101</v>
      </c>
      <c r="J62" s="5">
        <v>0</v>
      </c>
      <c r="K62" s="5">
        <v>0</v>
      </c>
      <c r="L62" s="4"/>
      <c r="M62" s="6">
        <v>862104</v>
      </c>
      <c r="N62" s="6">
        <v>862104</v>
      </c>
      <c r="O62" s="6">
        <v>835372</v>
      </c>
      <c r="P62" s="4" t="s">
        <v>24</v>
      </c>
      <c r="Q62" s="4" t="s">
        <v>25</v>
      </c>
      <c r="R62" s="3">
        <f t="shared" si="2"/>
        <v>862104</v>
      </c>
      <c r="S62" s="7">
        <f t="shared" si="3"/>
        <v>0</v>
      </c>
    </row>
    <row r="63" spans="1:19" ht="28.5" x14ac:dyDescent="0.2">
      <c r="A63" s="4" t="s">
        <v>16</v>
      </c>
      <c r="B63" s="4" t="s">
        <v>273</v>
      </c>
      <c r="C63" s="4" t="s">
        <v>18</v>
      </c>
      <c r="D63" s="4" t="s">
        <v>274</v>
      </c>
      <c r="E63" s="4" t="s">
        <v>275</v>
      </c>
      <c r="F63" s="4" t="s">
        <v>276</v>
      </c>
      <c r="G63" s="4" t="s">
        <v>113</v>
      </c>
      <c r="H63" s="5">
        <v>1978</v>
      </c>
      <c r="I63" s="5">
        <v>96</v>
      </c>
      <c r="J63" s="5">
        <v>0</v>
      </c>
      <c r="K63" s="5">
        <v>0</v>
      </c>
      <c r="L63" s="4" t="s">
        <v>63</v>
      </c>
      <c r="M63" s="6">
        <v>862104</v>
      </c>
      <c r="N63" s="6">
        <v>862104</v>
      </c>
      <c r="O63" s="6">
        <v>835372</v>
      </c>
      <c r="P63" s="4" t="s">
        <v>24</v>
      </c>
      <c r="Q63" s="4" t="s">
        <v>25</v>
      </c>
      <c r="R63" s="3">
        <f t="shared" si="2"/>
        <v>862104</v>
      </c>
      <c r="S63" s="7">
        <f t="shared" si="3"/>
        <v>0</v>
      </c>
    </row>
    <row r="64" spans="1:19" ht="28.5" x14ac:dyDescent="0.2">
      <c r="A64" s="4" t="s">
        <v>16</v>
      </c>
      <c r="B64" s="4" t="s">
        <v>277</v>
      </c>
      <c r="C64" s="4" t="s">
        <v>18</v>
      </c>
      <c r="D64" s="4" t="s">
        <v>278</v>
      </c>
      <c r="E64" s="4" t="s">
        <v>279</v>
      </c>
      <c r="F64" s="4" t="s">
        <v>280</v>
      </c>
      <c r="G64" s="4" t="s">
        <v>113</v>
      </c>
      <c r="H64" s="5">
        <v>2277</v>
      </c>
      <c r="I64" s="5">
        <v>96</v>
      </c>
      <c r="J64" s="5">
        <v>0</v>
      </c>
      <c r="K64" s="5">
        <v>0</v>
      </c>
      <c r="L64" s="4"/>
      <c r="M64" s="6">
        <v>862104</v>
      </c>
      <c r="N64" s="6">
        <v>862104</v>
      </c>
      <c r="O64" s="6">
        <v>835372</v>
      </c>
      <c r="P64" s="4" t="s">
        <v>24</v>
      </c>
      <c r="Q64" s="4" t="s">
        <v>25</v>
      </c>
      <c r="R64" s="3">
        <f t="shared" si="2"/>
        <v>862104</v>
      </c>
      <c r="S64" s="7">
        <f t="shared" si="3"/>
        <v>0</v>
      </c>
    </row>
    <row r="65" spans="1:19" ht="28.5" x14ac:dyDescent="0.2">
      <c r="A65" s="4" t="s">
        <v>16</v>
      </c>
      <c r="B65" s="4" t="s">
        <v>281</v>
      </c>
      <c r="C65" s="4" t="s">
        <v>18</v>
      </c>
      <c r="D65" s="4" t="s">
        <v>282</v>
      </c>
      <c r="E65" s="4" t="s">
        <v>283</v>
      </c>
      <c r="F65" s="4" t="s">
        <v>284</v>
      </c>
      <c r="G65" s="4" t="s">
        <v>22</v>
      </c>
      <c r="H65" s="5">
        <v>2452</v>
      </c>
      <c r="I65" s="5">
        <v>48</v>
      </c>
      <c r="J65" s="5">
        <v>0</v>
      </c>
      <c r="K65" s="5">
        <v>0</v>
      </c>
      <c r="L65" s="4" t="s">
        <v>63</v>
      </c>
      <c r="M65" s="6">
        <v>846624</v>
      </c>
      <c r="N65" s="6">
        <v>846624</v>
      </c>
      <c r="O65" s="6">
        <v>820372</v>
      </c>
      <c r="P65" s="4" t="s">
        <v>24</v>
      </c>
      <c r="Q65" s="4" t="s">
        <v>25</v>
      </c>
      <c r="R65" s="3">
        <f t="shared" si="2"/>
        <v>846624</v>
      </c>
      <c r="S65" s="7">
        <f t="shared" si="3"/>
        <v>0</v>
      </c>
    </row>
    <row r="66" spans="1:19" ht="28.5" x14ac:dyDescent="0.2">
      <c r="A66" s="4" t="s">
        <v>16</v>
      </c>
      <c r="B66" s="4" t="s">
        <v>285</v>
      </c>
      <c r="C66" s="4" t="s">
        <v>18</v>
      </c>
      <c r="D66" s="4" t="s">
        <v>286</v>
      </c>
      <c r="E66" s="4" t="s">
        <v>287</v>
      </c>
      <c r="F66" s="4" t="s">
        <v>288</v>
      </c>
      <c r="G66" s="4" t="s">
        <v>113</v>
      </c>
      <c r="H66" s="5">
        <v>1984</v>
      </c>
      <c r="I66" s="5">
        <v>51</v>
      </c>
      <c r="J66" s="5">
        <v>0</v>
      </c>
      <c r="K66" s="5">
        <v>0</v>
      </c>
      <c r="L66" s="4"/>
      <c r="M66" s="6">
        <v>846624</v>
      </c>
      <c r="N66" s="6">
        <v>846624</v>
      </c>
      <c r="O66" s="6">
        <v>835372</v>
      </c>
      <c r="P66" s="4" t="s">
        <v>24</v>
      </c>
      <c r="Q66" s="4" t="s">
        <v>25</v>
      </c>
      <c r="R66" s="3">
        <f t="shared" ref="R66:R97" si="4">VLOOKUP(E66,avis,8,FALSE)</f>
        <v>846624</v>
      </c>
      <c r="S66" s="7">
        <f t="shared" ref="S66:S97" si="5">R66-M66</f>
        <v>0</v>
      </c>
    </row>
    <row r="67" spans="1:19" ht="28.5" x14ac:dyDescent="0.2">
      <c r="A67" s="4" t="s">
        <v>16</v>
      </c>
      <c r="B67" s="4" t="s">
        <v>289</v>
      </c>
      <c r="C67" s="4" t="s">
        <v>18</v>
      </c>
      <c r="D67" s="4" t="s">
        <v>290</v>
      </c>
      <c r="E67" s="4" t="s">
        <v>291</v>
      </c>
      <c r="F67" s="4" t="s">
        <v>292</v>
      </c>
      <c r="G67" s="4" t="s">
        <v>113</v>
      </c>
      <c r="H67" s="5">
        <v>1082</v>
      </c>
      <c r="I67" s="5">
        <v>48</v>
      </c>
      <c r="J67" s="5">
        <v>0</v>
      </c>
      <c r="K67" s="5">
        <v>0</v>
      </c>
      <c r="L67" s="4"/>
      <c r="M67" s="6">
        <v>846624</v>
      </c>
      <c r="N67" s="6">
        <v>846624</v>
      </c>
      <c r="O67" s="6">
        <v>820372</v>
      </c>
      <c r="P67" s="4" t="s">
        <v>24</v>
      </c>
      <c r="Q67" s="4" t="s">
        <v>25</v>
      </c>
      <c r="R67" s="3">
        <f t="shared" si="4"/>
        <v>846624</v>
      </c>
      <c r="S67" s="7">
        <f t="shared" si="5"/>
        <v>0</v>
      </c>
    </row>
    <row r="68" spans="1:19" ht="28.5" x14ac:dyDescent="0.2">
      <c r="A68" s="4" t="s">
        <v>16</v>
      </c>
      <c r="B68" s="4" t="s">
        <v>293</v>
      </c>
      <c r="C68" s="4" t="s">
        <v>18</v>
      </c>
      <c r="D68" s="4" t="s">
        <v>294</v>
      </c>
      <c r="E68" s="4" t="s">
        <v>295</v>
      </c>
      <c r="F68" s="4" t="s">
        <v>296</v>
      </c>
      <c r="G68" s="4" t="s">
        <v>113</v>
      </c>
      <c r="H68" s="5">
        <v>2108</v>
      </c>
      <c r="I68" s="5">
        <v>52</v>
      </c>
      <c r="J68" s="5">
        <v>0</v>
      </c>
      <c r="K68" s="5">
        <v>0</v>
      </c>
      <c r="L68" s="4"/>
      <c r="M68" s="6">
        <v>846624</v>
      </c>
      <c r="N68" s="6">
        <v>846624</v>
      </c>
      <c r="O68" s="6">
        <v>820372</v>
      </c>
      <c r="P68" s="4" t="s">
        <v>24</v>
      </c>
      <c r="Q68" s="4" t="s">
        <v>25</v>
      </c>
      <c r="R68" s="3">
        <f t="shared" si="4"/>
        <v>846624</v>
      </c>
      <c r="S68" s="7">
        <f t="shared" si="5"/>
        <v>0</v>
      </c>
    </row>
    <row r="69" spans="1:19" ht="28.5" x14ac:dyDescent="0.2">
      <c r="A69" s="4" t="s">
        <v>16</v>
      </c>
      <c r="B69" s="4" t="s">
        <v>297</v>
      </c>
      <c r="C69" s="4" t="s">
        <v>18</v>
      </c>
      <c r="D69" s="4" t="s">
        <v>298</v>
      </c>
      <c r="E69" s="4" t="s">
        <v>299</v>
      </c>
      <c r="F69" s="4" t="s">
        <v>300</v>
      </c>
      <c r="G69" s="4" t="s">
        <v>113</v>
      </c>
      <c r="H69" s="5">
        <v>3515</v>
      </c>
      <c r="I69" s="5">
        <v>52</v>
      </c>
      <c r="J69" s="5">
        <v>0</v>
      </c>
      <c r="K69" s="5">
        <v>0</v>
      </c>
      <c r="L69" s="4"/>
      <c r="M69" s="6">
        <v>846624</v>
      </c>
      <c r="N69" s="6">
        <v>846624</v>
      </c>
      <c r="O69" s="6">
        <v>820372</v>
      </c>
      <c r="P69" s="4" t="s">
        <v>24</v>
      </c>
      <c r="Q69" s="4" t="s">
        <v>25</v>
      </c>
      <c r="R69" s="3">
        <f t="shared" si="4"/>
        <v>846624</v>
      </c>
      <c r="S69" s="7">
        <f t="shared" si="5"/>
        <v>0</v>
      </c>
    </row>
    <row r="70" spans="1:19" ht="28.5" x14ac:dyDescent="0.2">
      <c r="A70" s="4" t="s">
        <v>16</v>
      </c>
      <c r="B70" s="4" t="s">
        <v>301</v>
      </c>
      <c r="C70" s="4" t="s">
        <v>18</v>
      </c>
      <c r="D70" s="4" t="s">
        <v>302</v>
      </c>
      <c r="E70" s="4" t="s">
        <v>303</v>
      </c>
      <c r="F70" s="4" t="s">
        <v>304</v>
      </c>
      <c r="G70" s="4" t="s">
        <v>113</v>
      </c>
      <c r="H70" s="5">
        <v>2709</v>
      </c>
      <c r="I70" s="5">
        <v>48</v>
      </c>
      <c r="J70" s="5">
        <v>0</v>
      </c>
      <c r="K70" s="5">
        <v>0</v>
      </c>
      <c r="L70" s="4"/>
      <c r="M70" s="6">
        <v>846624</v>
      </c>
      <c r="N70" s="6">
        <v>846624</v>
      </c>
      <c r="O70" s="6">
        <v>820372</v>
      </c>
      <c r="P70" s="4" t="s">
        <v>24</v>
      </c>
      <c r="Q70" s="4" t="s">
        <v>25</v>
      </c>
      <c r="R70" s="3">
        <f t="shared" si="4"/>
        <v>846624</v>
      </c>
      <c r="S70" s="7">
        <f t="shared" si="5"/>
        <v>0</v>
      </c>
    </row>
    <row r="71" spans="1:19" ht="28.5" x14ac:dyDescent="0.2">
      <c r="A71" s="4" t="s">
        <v>16</v>
      </c>
      <c r="B71" s="4" t="s">
        <v>305</v>
      </c>
      <c r="C71" s="4" t="s">
        <v>18</v>
      </c>
      <c r="D71" s="4" t="s">
        <v>306</v>
      </c>
      <c r="E71" s="4" t="s">
        <v>307</v>
      </c>
      <c r="F71" s="4" t="s">
        <v>308</v>
      </c>
      <c r="G71" s="4" t="s">
        <v>113</v>
      </c>
      <c r="H71" s="5">
        <v>1938</v>
      </c>
      <c r="I71" s="5">
        <v>48</v>
      </c>
      <c r="J71" s="5">
        <v>0</v>
      </c>
      <c r="K71" s="5">
        <v>0</v>
      </c>
      <c r="L71" s="4"/>
      <c r="M71" s="6">
        <v>846624</v>
      </c>
      <c r="N71" s="6">
        <v>846624</v>
      </c>
      <c r="O71" s="6">
        <v>820372</v>
      </c>
      <c r="P71" s="4" t="s">
        <v>24</v>
      </c>
      <c r="Q71" s="4" t="s">
        <v>25</v>
      </c>
      <c r="R71" s="3">
        <f t="shared" si="4"/>
        <v>846624</v>
      </c>
      <c r="S71" s="7">
        <f t="shared" si="5"/>
        <v>0</v>
      </c>
    </row>
    <row r="72" spans="1:19" ht="28.5" x14ac:dyDescent="0.2">
      <c r="A72" s="4" t="s">
        <v>16</v>
      </c>
      <c r="B72" s="4" t="s">
        <v>309</v>
      </c>
      <c r="C72" s="4" t="s">
        <v>18</v>
      </c>
      <c r="D72" s="4" t="s">
        <v>310</v>
      </c>
      <c r="E72" s="4" t="s">
        <v>311</v>
      </c>
      <c r="F72" s="4" t="s">
        <v>312</v>
      </c>
      <c r="G72" s="4" t="s">
        <v>113</v>
      </c>
      <c r="H72" s="5">
        <v>2620</v>
      </c>
      <c r="I72" s="5">
        <v>52</v>
      </c>
      <c r="J72" s="5">
        <v>0</v>
      </c>
      <c r="K72" s="5">
        <v>0</v>
      </c>
      <c r="L72" s="4"/>
      <c r="M72" s="6">
        <v>846624</v>
      </c>
      <c r="N72" s="6">
        <v>846624</v>
      </c>
      <c r="O72" s="6">
        <v>820372</v>
      </c>
      <c r="P72" s="4" t="s">
        <v>24</v>
      </c>
      <c r="Q72" s="4" t="s">
        <v>25</v>
      </c>
      <c r="R72" s="3">
        <f t="shared" si="4"/>
        <v>846624</v>
      </c>
      <c r="S72" s="7">
        <f t="shared" si="5"/>
        <v>0</v>
      </c>
    </row>
    <row r="73" spans="1:19" ht="28.5" x14ac:dyDescent="0.2">
      <c r="A73" s="4" t="s">
        <v>16</v>
      </c>
      <c r="B73" s="4" t="s">
        <v>313</v>
      </c>
      <c r="C73" s="4" t="s">
        <v>18</v>
      </c>
      <c r="D73" s="4" t="s">
        <v>314</v>
      </c>
      <c r="E73" s="4" t="s">
        <v>315</v>
      </c>
      <c r="F73" s="4" t="s">
        <v>316</v>
      </c>
      <c r="G73" s="4" t="s">
        <v>113</v>
      </c>
      <c r="H73" s="5">
        <v>1451</v>
      </c>
      <c r="I73" s="5">
        <v>48</v>
      </c>
      <c r="J73" s="5">
        <v>0</v>
      </c>
      <c r="K73" s="5">
        <v>0</v>
      </c>
      <c r="L73" s="4"/>
      <c r="M73" s="6">
        <v>846624</v>
      </c>
      <c r="N73" s="6">
        <v>846624</v>
      </c>
      <c r="O73" s="6">
        <v>820372</v>
      </c>
      <c r="P73" s="4" t="s">
        <v>24</v>
      </c>
      <c r="Q73" s="4" t="s">
        <v>25</v>
      </c>
      <c r="R73" s="3">
        <f t="shared" si="4"/>
        <v>846624</v>
      </c>
      <c r="S73" s="7">
        <f t="shared" si="5"/>
        <v>0</v>
      </c>
    </row>
    <row r="74" spans="1:19" ht="28.5" x14ac:dyDescent="0.2">
      <c r="A74" s="4" t="s">
        <v>16</v>
      </c>
      <c r="B74" s="4" t="s">
        <v>317</v>
      </c>
      <c r="C74" s="4" t="s">
        <v>18</v>
      </c>
      <c r="D74" s="4" t="s">
        <v>318</v>
      </c>
      <c r="E74" s="4" t="s">
        <v>319</v>
      </c>
      <c r="F74" s="4" t="s">
        <v>320</v>
      </c>
      <c r="G74" s="4" t="s">
        <v>113</v>
      </c>
      <c r="H74" s="5">
        <v>1721</v>
      </c>
      <c r="I74" s="5">
        <v>48</v>
      </c>
      <c r="J74" s="5">
        <v>0</v>
      </c>
      <c r="K74" s="5">
        <v>0</v>
      </c>
      <c r="L74" s="4"/>
      <c r="M74" s="6">
        <v>846624</v>
      </c>
      <c r="N74" s="6">
        <v>846624</v>
      </c>
      <c r="O74" s="6">
        <v>820372</v>
      </c>
      <c r="P74" s="4" t="s">
        <v>24</v>
      </c>
      <c r="Q74" s="4" t="s">
        <v>25</v>
      </c>
      <c r="R74" s="3">
        <f t="shared" si="4"/>
        <v>846624</v>
      </c>
      <c r="S74" s="7">
        <f t="shared" si="5"/>
        <v>0</v>
      </c>
    </row>
    <row r="75" spans="1:19" ht="28.5" x14ac:dyDescent="0.2">
      <c r="A75" s="4" t="s">
        <v>16</v>
      </c>
      <c r="B75" s="4" t="s">
        <v>321</v>
      </c>
      <c r="C75" s="4" t="s">
        <v>18</v>
      </c>
      <c r="D75" s="4" t="s">
        <v>322</v>
      </c>
      <c r="E75" s="4" t="s">
        <v>323</v>
      </c>
      <c r="F75" s="4" t="s">
        <v>324</v>
      </c>
      <c r="G75" s="4" t="s">
        <v>113</v>
      </c>
      <c r="H75" s="5">
        <v>1456</v>
      </c>
      <c r="I75" s="5">
        <v>48</v>
      </c>
      <c r="J75" s="5">
        <v>0</v>
      </c>
      <c r="K75" s="5">
        <v>0</v>
      </c>
      <c r="L75" s="4"/>
      <c r="M75" s="6">
        <v>846624</v>
      </c>
      <c r="N75" s="6">
        <v>846624</v>
      </c>
      <c r="O75" s="6">
        <v>820372</v>
      </c>
      <c r="P75" s="4" t="s">
        <v>24</v>
      </c>
      <c r="Q75" s="4" t="s">
        <v>25</v>
      </c>
      <c r="R75" s="3">
        <f t="shared" si="4"/>
        <v>846624</v>
      </c>
      <c r="S75" s="7">
        <f t="shared" si="5"/>
        <v>0</v>
      </c>
    </row>
    <row r="76" spans="1:19" ht="28.5" x14ac:dyDescent="0.2">
      <c r="A76" s="4" t="s">
        <v>16</v>
      </c>
      <c r="B76" s="4" t="s">
        <v>325</v>
      </c>
      <c r="C76" s="4" t="s">
        <v>18</v>
      </c>
      <c r="D76" s="4" t="s">
        <v>326</v>
      </c>
      <c r="E76" s="4" t="s">
        <v>327</v>
      </c>
      <c r="F76" s="4" t="s">
        <v>328</v>
      </c>
      <c r="G76" s="4" t="s">
        <v>113</v>
      </c>
      <c r="H76" s="5">
        <v>3507</v>
      </c>
      <c r="I76" s="5">
        <v>52</v>
      </c>
      <c r="J76" s="5">
        <v>0</v>
      </c>
      <c r="K76" s="5">
        <v>0</v>
      </c>
      <c r="L76" s="4"/>
      <c r="M76" s="6">
        <v>846624</v>
      </c>
      <c r="N76" s="6">
        <v>846624</v>
      </c>
      <c r="O76" s="6">
        <v>820372</v>
      </c>
      <c r="P76" s="4" t="s">
        <v>24</v>
      </c>
      <c r="Q76" s="4" t="s">
        <v>25</v>
      </c>
      <c r="R76" s="3">
        <f t="shared" si="4"/>
        <v>846624</v>
      </c>
      <c r="S76" s="7">
        <f t="shared" si="5"/>
        <v>0</v>
      </c>
    </row>
    <row r="77" spans="1:19" ht="28.5" x14ac:dyDescent="0.2">
      <c r="A77" s="4" t="s">
        <v>16</v>
      </c>
      <c r="B77" s="4" t="s">
        <v>329</v>
      </c>
      <c r="C77" s="4" t="s">
        <v>18</v>
      </c>
      <c r="D77" s="4" t="s">
        <v>330</v>
      </c>
      <c r="E77" s="4" t="s">
        <v>331</v>
      </c>
      <c r="F77" s="4" t="s">
        <v>332</v>
      </c>
      <c r="G77" s="4" t="s">
        <v>113</v>
      </c>
      <c r="H77" s="5">
        <v>3474</v>
      </c>
      <c r="I77" s="5">
        <v>95</v>
      </c>
      <c r="J77" s="5">
        <v>0</v>
      </c>
      <c r="K77" s="5">
        <v>0</v>
      </c>
      <c r="L77" s="4"/>
      <c r="M77" s="6">
        <v>846624</v>
      </c>
      <c r="N77" s="6">
        <v>846624</v>
      </c>
      <c r="O77" s="6">
        <v>835372</v>
      </c>
      <c r="P77" s="4" t="s">
        <v>24</v>
      </c>
      <c r="Q77" s="4" t="s">
        <v>25</v>
      </c>
      <c r="R77" s="3">
        <f t="shared" si="4"/>
        <v>846624</v>
      </c>
      <c r="S77" s="7">
        <f t="shared" si="5"/>
        <v>0</v>
      </c>
    </row>
    <row r="78" spans="1:19" ht="28.5" x14ac:dyDescent="0.2">
      <c r="A78" s="4" t="s">
        <v>16</v>
      </c>
      <c r="B78" s="4" t="s">
        <v>333</v>
      </c>
      <c r="C78" s="4" t="s">
        <v>18</v>
      </c>
      <c r="D78" s="4" t="s">
        <v>334</v>
      </c>
      <c r="E78" s="4" t="s">
        <v>335</v>
      </c>
      <c r="F78" s="4" t="s">
        <v>336</v>
      </c>
      <c r="G78" s="4" t="s">
        <v>113</v>
      </c>
      <c r="H78" s="5">
        <v>1810</v>
      </c>
      <c r="I78" s="5">
        <v>49</v>
      </c>
      <c r="J78" s="5">
        <v>0</v>
      </c>
      <c r="K78" s="5">
        <v>0</v>
      </c>
      <c r="L78" s="4"/>
      <c r="M78" s="6">
        <v>846624</v>
      </c>
      <c r="N78" s="6">
        <v>846624</v>
      </c>
      <c r="O78" s="6">
        <v>820372</v>
      </c>
      <c r="P78" s="4" t="s">
        <v>24</v>
      </c>
      <c r="Q78" s="4" t="s">
        <v>25</v>
      </c>
      <c r="R78" s="3">
        <f t="shared" si="4"/>
        <v>846624</v>
      </c>
      <c r="S78" s="7">
        <f t="shared" si="5"/>
        <v>0</v>
      </c>
    </row>
    <row r="79" spans="1:19" ht="28.5" x14ac:dyDescent="0.2">
      <c r="A79" s="4" t="s">
        <v>16</v>
      </c>
      <c r="B79" s="4" t="s">
        <v>337</v>
      </c>
      <c r="C79" s="4" t="s">
        <v>18</v>
      </c>
      <c r="D79" s="4" t="s">
        <v>338</v>
      </c>
      <c r="E79" s="4" t="s">
        <v>339</v>
      </c>
      <c r="F79" s="4" t="s">
        <v>340</v>
      </c>
      <c r="G79" s="4" t="s">
        <v>113</v>
      </c>
      <c r="H79" s="5">
        <v>2773</v>
      </c>
      <c r="I79" s="5">
        <v>48</v>
      </c>
      <c r="J79" s="5">
        <v>0</v>
      </c>
      <c r="K79" s="5">
        <v>0</v>
      </c>
      <c r="L79" s="4"/>
      <c r="M79" s="6">
        <v>846624</v>
      </c>
      <c r="N79" s="6">
        <v>846624</v>
      </c>
      <c r="O79" s="6">
        <v>820372</v>
      </c>
      <c r="P79" s="4" t="s">
        <v>24</v>
      </c>
      <c r="Q79" s="4" t="s">
        <v>25</v>
      </c>
      <c r="R79" s="3">
        <f t="shared" si="4"/>
        <v>846624</v>
      </c>
      <c r="S79" s="7">
        <f t="shared" si="5"/>
        <v>0</v>
      </c>
    </row>
    <row r="80" spans="1:19" ht="28.5" x14ac:dyDescent="0.2">
      <c r="A80" s="4" t="s">
        <v>16</v>
      </c>
      <c r="B80" s="4" t="s">
        <v>341</v>
      </c>
      <c r="C80" s="4" t="s">
        <v>18</v>
      </c>
      <c r="D80" s="4" t="s">
        <v>342</v>
      </c>
      <c r="E80" s="4" t="s">
        <v>343</v>
      </c>
      <c r="F80" s="4" t="s">
        <v>344</v>
      </c>
      <c r="G80" s="4" t="s">
        <v>113</v>
      </c>
      <c r="H80" s="5">
        <v>1947</v>
      </c>
      <c r="I80" s="5">
        <v>48</v>
      </c>
      <c r="J80" s="5">
        <v>0</v>
      </c>
      <c r="K80" s="5">
        <v>0</v>
      </c>
      <c r="L80" s="4"/>
      <c r="M80" s="6">
        <v>846624</v>
      </c>
      <c r="N80" s="6">
        <v>846624</v>
      </c>
      <c r="O80" s="6">
        <v>820372</v>
      </c>
      <c r="P80" s="4" t="s">
        <v>24</v>
      </c>
      <c r="Q80" s="4" t="s">
        <v>25</v>
      </c>
      <c r="R80" s="3">
        <f t="shared" si="4"/>
        <v>846624</v>
      </c>
      <c r="S80" s="7">
        <f t="shared" si="5"/>
        <v>0</v>
      </c>
    </row>
    <row r="81" spans="1:19" ht="28.5" x14ac:dyDescent="0.2">
      <c r="A81" s="4" t="s">
        <v>16</v>
      </c>
      <c r="B81" s="4" t="s">
        <v>345</v>
      </c>
      <c r="C81" s="4" t="s">
        <v>18</v>
      </c>
      <c r="D81" s="4" t="s">
        <v>346</v>
      </c>
      <c r="E81" s="4" t="s">
        <v>347</v>
      </c>
      <c r="F81" s="4" t="s">
        <v>348</v>
      </c>
      <c r="G81" s="4" t="s">
        <v>113</v>
      </c>
      <c r="H81" s="5">
        <v>3742</v>
      </c>
      <c r="I81" s="5">
        <v>52</v>
      </c>
      <c r="J81" s="5">
        <v>0</v>
      </c>
      <c r="K81" s="5">
        <v>0</v>
      </c>
      <c r="L81" s="4"/>
      <c r="M81" s="6">
        <v>846624</v>
      </c>
      <c r="N81" s="6">
        <v>846624</v>
      </c>
      <c r="O81" s="6">
        <v>820372</v>
      </c>
      <c r="P81" s="4" t="s">
        <v>24</v>
      </c>
      <c r="Q81" s="4" t="s">
        <v>25</v>
      </c>
      <c r="R81" s="3">
        <f t="shared" si="4"/>
        <v>846624</v>
      </c>
      <c r="S81" s="7">
        <f t="shared" si="5"/>
        <v>0</v>
      </c>
    </row>
    <row r="82" spans="1:19" ht="28.5" x14ac:dyDescent="0.2">
      <c r="A82" s="4" t="s">
        <v>16</v>
      </c>
      <c r="B82" s="4" t="s">
        <v>349</v>
      </c>
      <c r="C82" s="4" t="s">
        <v>18</v>
      </c>
      <c r="D82" s="4" t="s">
        <v>350</v>
      </c>
      <c r="E82" s="4" t="s">
        <v>351</v>
      </c>
      <c r="F82" s="4" t="s">
        <v>352</v>
      </c>
      <c r="G82" s="4" t="s">
        <v>113</v>
      </c>
      <c r="H82" s="5">
        <v>1637</v>
      </c>
      <c r="I82" s="5">
        <v>52</v>
      </c>
      <c r="J82" s="5">
        <v>0</v>
      </c>
      <c r="K82" s="5">
        <v>0</v>
      </c>
      <c r="L82" s="4"/>
      <c r="M82" s="6">
        <v>846624</v>
      </c>
      <c r="N82" s="6">
        <v>846624</v>
      </c>
      <c r="O82" s="6">
        <v>820372</v>
      </c>
      <c r="P82" s="4" t="s">
        <v>24</v>
      </c>
      <c r="Q82" s="4" t="s">
        <v>25</v>
      </c>
      <c r="R82" s="3">
        <f t="shared" si="4"/>
        <v>846624</v>
      </c>
      <c r="S82" s="7">
        <f t="shared" si="5"/>
        <v>0</v>
      </c>
    </row>
    <row r="83" spans="1:19" ht="28.5" x14ac:dyDescent="0.2">
      <c r="A83" s="4" t="s">
        <v>16</v>
      </c>
      <c r="B83" s="4" t="s">
        <v>353</v>
      </c>
      <c r="C83" s="4" t="s">
        <v>18</v>
      </c>
      <c r="D83" s="4" t="s">
        <v>354</v>
      </c>
      <c r="E83" s="4" t="s">
        <v>355</v>
      </c>
      <c r="F83" s="4" t="s">
        <v>356</v>
      </c>
      <c r="G83" s="4" t="s">
        <v>113</v>
      </c>
      <c r="H83" s="5">
        <v>1588</v>
      </c>
      <c r="I83" s="5">
        <v>49</v>
      </c>
      <c r="J83" s="5">
        <v>0</v>
      </c>
      <c r="K83" s="5">
        <v>0</v>
      </c>
      <c r="L83" s="4"/>
      <c r="M83" s="6">
        <v>846624</v>
      </c>
      <c r="N83" s="6">
        <v>846624</v>
      </c>
      <c r="O83" s="6">
        <v>820372</v>
      </c>
      <c r="P83" s="4" t="s">
        <v>24</v>
      </c>
      <c r="Q83" s="4" t="s">
        <v>25</v>
      </c>
      <c r="R83" s="3">
        <f t="shared" si="4"/>
        <v>846624</v>
      </c>
      <c r="S83" s="7">
        <f t="shared" si="5"/>
        <v>0</v>
      </c>
    </row>
    <row r="84" spans="1:19" ht="28.5" x14ac:dyDescent="0.2">
      <c r="A84" s="4" t="s">
        <v>16</v>
      </c>
      <c r="B84" s="4" t="s">
        <v>357</v>
      </c>
      <c r="C84" s="4" t="s">
        <v>18</v>
      </c>
      <c r="D84" s="4" t="s">
        <v>358</v>
      </c>
      <c r="E84" s="4" t="s">
        <v>359</v>
      </c>
      <c r="F84" s="4" t="s">
        <v>360</v>
      </c>
      <c r="G84" s="4" t="s">
        <v>113</v>
      </c>
      <c r="H84" s="5">
        <v>2605</v>
      </c>
      <c r="I84" s="5">
        <v>48</v>
      </c>
      <c r="J84" s="5">
        <v>0</v>
      </c>
      <c r="K84" s="5">
        <v>0</v>
      </c>
      <c r="L84" s="4"/>
      <c r="M84" s="6">
        <v>846624</v>
      </c>
      <c r="N84" s="6">
        <v>846624</v>
      </c>
      <c r="O84" s="6">
        <v>820372</v>
      </c>
      <c r="P84" s="4" t="s">
        <v>24</v>
      </c>
      <c r="Q84" s="4" t="s">
        <v>25</v>
      </c>
      <c r="R84" s="3">
        <f t="shared" si="4"/>
        <v>846624</v>
      </c>
      <c r="S84" s="7">
        <f t="shared" si="5"/>
        <v>0</v>
      </c>
    </row>
    <row r="85" spans="1:19" ht="28.5" x14ac:dyDescent="0.2">
      <c r="A85" s="4" t="s">
        <v>16</v>
      </c>
      <c r="B85" s="4" t="s">
        <v>361</v>
      </c>
      <c r="C85" s="4" t="s">
        <v>18</v>
      </c>
      <c r="D85" s="4" t="s">
        <v>362</v>
      </c>
      <c r="E85" s="4" t="s">
        <v>363</v>
      </c>
      <c r="F85" s="4" t="s">
        <v>364</v>
      </c>
      <c r="G85" s="4" t="s">
        <v>22</v>
      </c>
      <c r="H85" s="5">
        <v>1320</v>
      </c>
      <c r="I85" s="5">
        <v>48</v>
      </c>
      <c r="J85" s="5">
        <v>0</v>
      </c>
      <c r="K85" s="5">
        <v>0</v>
      </c>
      <c r="L85" s="4" t="s">
        <v>63</v>
      </c>
      <c r="M85" s="6">
        <v>846624</v>
      </c>
      <c r="N85" s="6">
        <v>846624</v>
      </c>
      <c r="O85" s="6">
        <v>895372</v>
      </c>
      <c r="P85" s="4" t="s">
        <v>24</v>
      </c>
      <c r="Q85" s="4" t="s">
        <v>25</v>
      </c>
      <c r="R85" s="3">
        <f t="shared" si="4"/>
        <v>846624</v>
      </c>
      <c r="S85" s="7">
        <f t="shared" si="5"/>
        <v>0</v>
      </c>
    </row>
    <row r="86" spans="1:19" ht="28.5" x14ac:dyDescent="0.2">
      <c r="A86" s="4" t="s">
        <v>16</v>
      </c>
      <c r="B86" s="4" t="s">
        <v>365</v>
      </c>
      <c r="C86" s="4" t="s">
        <v>18</v>
      </c>
      <c r="D86" s="4" t="s">
        <v>366</v>
      </c>
      <c r="E86" s="4" t="s">
        <v>367</v>
      </c>
      <c r="F86" s="4" t="s">
        <v>368</v>
      </c>
      <c r="G86" s="4" t="s">
        <v>113</v>
      </c>
      <c r="H86" s="5">
        <v>1487</v>
      </c>
      <c r="I86" s="5">
        <v>48</v>
      </c>
      <c r="J86" s="5">
        <v>0</v>
      </c>
      <c r="K86" s="5">
        <v>0</v>
      </c>
      <c r="L86" s="4"/>
      <c r="M86" s="6">
        <v>846624</v>
      </c>
      <c r="N86" s="6">
        <v>846624</v>
      </c>
      <c r="O86" s="6">
        <v>1440744</v>
      </c>
      <c r="P86" s="4" t="s">
        <v>24</v>
      </c>
      <c r="Q86" s="4" t="s">
        <v>25</v>
      </c>
      <c r="R86" s="3">
        <f t="shared" si="4"/>
        <v>846624</v>
      </c>
      <c r="S86" s="7">
        <f t="shared" si="5"/>
        <v>0</v>
      </c>
    </row>
    <row r="87" spans="1:19" ht="28.5" x14ac:dyDescent="0.2">
      <c r="A87" s="4" t="s">
        <v>16</v>
      </c>
      <c r="B87" s="4" t="s">
        <v>369</v>
      </c>
      <c r="C87" s="4" t="s">
        <v>18</v>
      </c>
      <c r="D87" s="4" t="s">
        <v>370</v>
      </c>
      <c r="E87" s="4" t="s">
        <v>371</v>
      </c>
      <c r="F87" s="4" t="s">
        <v>372</v>
      </c>
      <c r="G87" s="4" t="s">
        <v>113</v>
      </c>
      <c r="H87" s="5">
        <v>1396</v>
      </c>
      <c r="I87" s="5">
        <v>48</v>
      </c>
      <c r="J87" s="5">
        <v>0</v>
      </c>
      <c r="K87" s="5">
        <v>0</v>
      </c>
      <c r="L87" s="4"/>
      <c r="M87" s="6">
        <v>846624</v>
      </c>
      <c r="N87" s="6">
        <v>846624</v>
      </c>
      <c r="O87" s="6">
        <v>820372</v>
      </c>
      <c r="P87" s="4" t="s">
        <v>24</v>
      </c>
      <c r="Q87" s="4" t="s">
        <v>25</v>
      </c>
      <c r="R87" s="3">
        <f t="shared" si="4"/>
        <v>846624</v>
      </c>
      <c r="S87" s="7">
        <f t="shared" si="5"/>
        <v>0</v>
      </c>
    </row>
    <row r="88" spans="1:19" ht="28.5" x14ac:dyDescent="0.2">
      <c r="A88" s="4" t="s">
        <v>16</v>
      </c>
      <c r="B88" s="4" t="s">
        <v>373</v>
      </c>
      <c r="C88" s="4" t="s">
        <v>18</v>
      </c>
      <c r="D88" s="4" t="s">
        <v>374</v>
      </c>
      <c r="E88" s="4" t="s">
        <v>375</v>
      </c>
      <c r="F88" s="4" t="s">
        <v>376</v>
      </c>
      <c r="G88" s="4" t="s">
        <v>113</v>
      </c>
      <c r="H88" s="5">
        <v>2584</v>
      </c>
      <c r="I88" s="5">
        <v>52</v>
      </c>
      <c r="J88" s="5">
        <v>0</v>
      </c>
      <c r="K88" s="5">
        <v>0</v>
      </c>
      <c r="L88" s="4"/>
      <c r="M88" s="6">
        <v>846624</v>
      </c>
      <c r="N88" s="6">
        <v>846624</v>
      </c>
      <c r="O88" s="6">
        <v>820372</v>
      </c>
      <c r="P88" s="4" t="s">
        <v>24</v>
      </c>
      <c r="Q88" s="4" t="s">
        <v>25</v>
      </c>
      <c r="R88" s="3">
        <f t="shared" si="4"/>
        <v>846624</v>
      </c>
      <c r="S88" s="7">
        <f t="shared" si="5"/>
        <v>0</v>
      </c>
    </row>
    <row r="89" spans="1:19" ht="28.5" x14ac:dyDescent="0.2">
      <c r="A89" s="4" t="s">
        <v>16</v>
      </c>
      <c r="B89" s="4" t="s">
        <v>377</v>
      </c>
      <c r="C89" s="4" t="s">
        <v>18</v>
      </c>
      <c r="D89" s="4" t="s">
        <v>378</v>
      </c>
      <c r="E89" s="4" t="s">
        <v>379</v>
      </c>
      <c r="F89" s="4" t="s">
        <v>380</v>
      </c>
      <c r="G89" s="4" t="s">
        <v>113</v>
      </c>
      <c r="H89" s="5">
        <v>2747</v>
      </c>
      <c r="I89" s="5">
        <v>50</v>
      </c>
      <c r="J89" s="5">
        <v>0</v>
      </c>
      <c r="K89" s="5">
        <v>0</v>
      </c>
      <c r="L89" s="4"/>
      <c r="M89" s="6">
        <v>846624</v>
      </c>
      <c r="N89" s="6">
        <v>846624</v>
      </c>
      <c r="O89" s="6">
        <v>820372</v>
      </c>
      <c r="P89" s="4" t="s">
        <v>24</v>
      </c>
      <c r="Q89" s="4" t="s">
        <v>25</v>
      </c>
      <c r="R89" s="3">
        <f t="shared" si="4"/>
        <v>846624</v>
      </c>
      <c r="S89" s="7">
        <f t="shared" si="5"/>
        <v>0</v>
      </c>
    </row>
    <row r="90" spans="1:19" ht="28.5" x14ac:dyDescent="0.2">
      <c r="A90" s="4" t="s">
        <v>16</v>
      </c>
      <c r="B90" s="4" t="s">
        <v>381</v>
      </c>
      <c r="C90" s="4" t="s">
        <v>18</v>
      </c>
      <c r="D90" s="4" t="s">
        <v>382</v>
      </c>
      <c r="E90" s="4" t="s">
        <v>383</v>
      </c>
      <c r="F90" s="4" t="s">
        <v>384</v>
      </c>
      <c r="G90" s="4" t="s">
        <v>113</v>
      </c>
      <c r="H90" s="5">
        <v>3821</v>
      </c>
      <c r="I90" s="5">
        <v>48</v>
      </c>
      <c r="J90" s="5">
        <v>0</v>
      </c>
      <c r="K90" s="5">
        <v>0</v>
      </c>
      <c r="L90" s="4"/>
      <c r="M90" s="6">
        <v>846624</v>
      </c>
      <c r="N90" s="6">
        <v>846624</v>
      </c>
      <c r="O90" s="6">
        <v>820372</v>
      </c>
      <c r="P90" s="4" t="s">
        <v>24</v>
      </c>
      <c r="Q90" s="4" t="s">
        <v>25</v>
      </c>
      <c r="R90" s="3">
        <f t="shared" si="4"/>
        <v>846624</v>
      </c>
      <c r="S90" s="7">
        <f t="shared" si="5"/>
        <v>0</v>
      </c>
    </row>
    <row r="91" spans="1:19" ht="28.5" x14ac:dyDescent="0.2">
      <c r="A91" s="4" t="s">
        <v>16</v>
      </c>
      <c r="B91" s="4" t="s">
        <v>385</v>
      </c>
      <c r="C91" s="4" t="s">
        <v>18</v>
      </c>
      <c r="D91" s="4" t="s">
        <v>386</v>
      </c>
      <c r="E91" s="4" t="s">
        <v>387</v>
      </c>
      <c r="F91" s="4" t="s">
        <v>388</v>
      </c>
      <c r="G91" s="4" t="s">
        <v>22</v>
      </c>
      <c r="H91" s="5">
        <v>1496</v>
      </c>
      <c r="I91" s="5">
        <v>48</v>
      </c>
      <c r="J91" s="5">
        <v>0</v>
      </c>
      <c r="K91" s="5">
        <v>0</v>
      </c>
      <c r="L91" s="4" t="s">
        <v>63</v>
      </c>
      <c r="M91" s="6">
        <v>846624</v>
      </c>
      <c r="N91" s="6">
        <v>846624</v>
      </c>
      <c r="O91" s="6">
        <v>820372</v>
      </c>
      <c r="P91" s="4" t="s">
        <v>24</v>
      </c>
      <c r="Q91" s="4" t="s">
        <v>25</v>
      </c>
      <c r="R91" s="3">
        <f t="shared" si="4"/>
        <v>846624</v>
      </c>
      <c r="S91" s="7">
        <f t="shared" si="5"/>
        <v>0</v>
      </c>
    </row>
    <row r="92" spans="1:19" ht="28.5" x14ac:dyDescent="0.2">
      <c r="A92" s="4" t="s">
        <v>16</v>
      </c>
      <c r="B92" s="4" t="s">
        <v>389</v>
      </c>
      <c r="C92" s="4" t="s">
        <v>18</v>
      </c>
      <c r="D92" s="4" t="s">
        <v>390</v>
      </c>
      <c r="E92" s="4" t="s">
        <v>391</v>
      </c>
      <c r="F92" s="4" t="s">
        <v>392</v>
      </c>
      <c r="G92" s="4" t="s">
        <v>113</v>
      </c>
      <c r="H92" s="5">
        <v>1392</v>
      </c>
      <c r="I92" s="5">
        <v>48</v>
      </c>
      <c r="J92" s="5">
        <v>0</v>
      </c>
      <c r="K92" s="5">
        <v>0</v>
      </c>
      <c r="L92" s="4"/>
      <c r="M92" s="6">
        <v>846624</v>
      </c>
      <c r="N92" s="6">
        <v>846624</v>
      </c>
      <c r="O92" s="6">
        <v>820372</v>
      </c>
      <c r="P92" s="4" t="s">
        <v>24</v>
      </c>
      <c r="Q92" s="4" t="s">
        <v>25</v>
      </c>
      <c r="R92" s="3">
        <f t="shared" si="4"/>
        <v>846624</v>
      </c>
      <c r="S92" s="7">
        <f t="shared" si="5"/>
        <v>0</v>
      </c>
    </row>
    <row r="93" spans="1:19" ht="28.5" x14ac:dyDescent="0.2">
      <c r="A93" s="4" t="s">
        <v>16</v>
      </c>
      <c r="B93" s="4" t="s">
        <v>393</v>
      </c>
      <c r="C93" s="4" t="s">
        <v>18</v>
      </c>
      <c r="D93" s="4" t="s">
        <v>394</v>
      </c>
      <c r="E93" s="4" t="s">
        <v>395</v>
      </c>
      <c r="F93" s="4" t="s">
        <v>396</v>
      </c>
      <c r="G93" s="4" t="s">
        <v>113</v>
      </c>
      <c r="H93" s="5">
        <v>2163</v>
      </c>
      <c r="I93" s="5">
        <v>52</v>
      </c>
      <c r="J93" s="5">
        <v>0</v>
      </c>
      <c r="K93" s="5">
        <v>0</v>
      </c>
      <c r="L93" s="4"/>
      <c r="M93" s="6">
        <v>846624</v>
      </c>
      <c r="N93" s="6">
        <v>846624</v>
      </c>
      <c r="O93" s="6">
        <v>820372</v>
      </c>
      <c r="P93" s="4" t="s">
        <v>24</v>
      </c>
      <c r="Q93" s="4" t="s">
        <v>25</v>
      </c>
      <c r="R93" s="3">
        <f t="shared" si="4"/>
        <v>846624</v>
      </c>
      <c r="S93" s="7">
        <f t="shared" si="5"/>
        <v>0</v>
      </c>
    </row>
    <row r="94" spans="1:19" ht="28.5" x14ac:dyDescent="0.2">
      <c r="A94" s="4" t="s">
        <v>16</v>
      </c>
      <c r="B94" s="4" t="s">
        <v>397</v>
      </c>
      <c r="C94" s="4" t="s">
        <v>18</v>
      </c>
      <c r="D94" s="4" t="s">
        <v>398</v>
      </c>
      <c r="E94" s="4" t="s">
        <v>399</v>
      </c>
      <c r="F94" s="4" t="s">
        <v>400</v>
      </c>
      <c r="G94" s="4" t="s">
        <v>113</v>
      </c>
      <c r="H94" s="5">
        <v>1269</v>
      </c>
      <c r="I94" s="5">
        <v>48</v>
      </c>
      <c r="J94" s="5">
        <v>0</v>
      </c>
      <c r="K94" s="5">
        <v>0</v>
      </c>
      <c r="L94" s="4"/>
      <c r="M94" s="6">
        <v>846624</v>
      </c>
      <c r="N94" s="6">
        <v>846624</v>
      </c>
      <c r="O94" s="6">
        <v>820372</v>
      </c>
      <c r="P94" s="4" t="s">
        <v>24</v>
      </c>
      <c r="Q94" s="4" t="s">
        <v>25</v>
      </c>
      <c r="R94" s="3">
        <f t="shared" si="4"/>
        <v>846624</v>
      </c>
      <c r="S94" s="7">
        <f t="shared" si="5"/>
        <v>0</v>
      </c>
    </row>
    <row r="95" spans="1:19" ht="28.5" x14ac:dyDescent="0.2">
      <c r="A95" s="4" t="s">
        <v>16</v>
      </c>
      <c r="B95" s="4" t="s">
        <v>401</v>
      </c>
      <c r="C95" s="4" t="s">
        <v>18</v>
      </c>
      <c r="D95" s="4" t="s">
        <v>402</v>
      </c>
      <c r="E95" s="4" t="s">
        <v>403</v>
      </c>
      <c r="F95" s="4" t="s">
        <v>404</v>
      </c>
      <c r="G95" s="4" t="s">
        <v>113</v>
      </c>
      <c r="H95" s="5">
        <v>2007</v>
      </c>
      <c r="I95" s="5">
        <v>48</v>
      </c>
      <c r="J95" s="5">
        <v>0</v>
      </c>
      <c r="K95" s="5">
        <v>0</v>
      </c>
      <c r="L95" s="4"/>
      <c r="M95" s="6">
        <v>846624</v>
      </c>
      <c r="N95" s="6">
        <v>846624</v>
      </c>
      <c r="O95" s="6">
        <v>820372</v>
      </c>
      <c r="P95" s="4" t="s">
        <v>24</v>
      </c>
      <c r="Q95" s="4" t="s">
        <v>25</v>
      </c>
      <c r="R95" s="3">
        <f t="shared" si="4"/>
        <v>846624</v>
      </c>
      <c r="S95" s="7">
        <f t="shared" si="5"/>
        <v>0</v>
      </c>
    </row>
    <row r="96" spans="1:19" ht="28.5" x14ac:dyDescent="0.2">
      <c r="A96" s="4" t="s">
        <v>16</v>
      </c>
      <c r="B96" s="4" t="s">
        <v>405</v>
      </c>
      <c r="C96" s="4" t="s">
        <v>18</v>
      </c>
      <c r="D96" s="4" t="s">
        <v>406</v>
      </c>
      <c r="E96" s="4" t="s">
        <v>407</v>
      </c>
      <c r="F96" s="4" t="s">
        <v>408</v>
      </c>
      <c r="G96" s="4" t="s">
        <v>113</v>
      </c>
      <c r="H96" s="5">
        <v>2322</v>
      </c>
      <c r="I96" s="5">
        <v>50</v>
      </c>
      <c r="J96" s="5">
        <v>0</v>
      </c>
      <c r="K96" s="5">
        <v>0</v>
      </c>
      <c r="L96" s="4"/>
      <c r="M96" s="6">
        <v>846624</v>
      </c>
      <c r="N96" s="6">
        <v>846624</v>
      </c>
      <c r="O96" s="6">
        <v>820372</v>
      </c>
      <c r="P96" s="4" t="s">
        <v>24</v>
      </c>
      <c r="Q96" s="4" t="s">
        <v>25</v>
      </c>
      <c r="R96" s="3">
        <f t="shared" si="4"/>
        <v>846624</v>
      </c>
      <c r="S96" s="7">
        <f t="shared" si="5"/>
        <v>0</v>
      </c>
    </row>
    <row r="97" spans="1:19" ht="28.5" x14ac:dyDescent="0.2">
      <c r="A97" s="4" t="s">
        <v>16</v>
      </c>
      <c r="B97" s="4" t="s">
        <v>409</v>
      </c>
      <c r="C97" s="4" t="s">
        <v>18</v>
      </c>
      <c r="D97" s="4" t="s">
        <v>410</v>
      </c>
      <c r="E97" s="4" t="s">
        <v>411</v>
      </c>
      <c r="F97" s="4" t="s">
        <v>412</v>
      </c>
      <c r="G97" s="4" t="s">
        <v>113</v>
      </c>
      <c r="H97" s="5">
        <v>2031</v>
      </c>
      <c r="I97" s="5">
        <v>49</v>
      </c>
      <c r="J97" s="5">
        <v>0</v>
      </c>
      <c r="K97" s="5">
        <v>0</v>
      </c>
      <c r="L97" s="4"/>
      <c r="M97" s="6">
        <v>846624</v>
      </c>
      <c r="N97" s="6">
        <v>846624</v>
      </c>
      <c r="O97" s="6">
        <v>820372</v>
      </c>
      <c r="P97" s="4" t="s">
        <v>24</v>
      </c>
      <c r="Q97" s="4" t="s">
        <v>25</v>
      </c>
      <c r="R97" s="3">
        <f t="shared" si="4"/>
        <v>846624</v>
      </c>
      <c r="S97" s="7">
        <f t="shared" si="5"/>
        <v>0</v>
      </c>
    </row>
    <row r="98" spans="1:19" ht="28.5" x14ac:dyDescent="0.2">
      <c r="A98" s="4" t="s">
        <v>16</v>
      </c>
      <c r="B98" s="4" t="s">
        <v>413</v>
      </c>
      <c r="C98" s="4" t="s">
        <v>18</v>
      </c>
      <c r="D98" s="4" t="s">
        <v>414</v>
      </c>
      <c r="E98" s="4" t="s">
        <v>415</v>
      </c>
      <c r="F98" s="4" t="s">
        <v>416</v>
      </c>
      <c r="G98" s="4" t="s">
        <v>113</v>
      </c>
      <c r="H98" s="5">
        <v>2098</v>
      </c>
      <c r="I98" s="5">
        <v>52</v>
      </c>
      <c r="J98" s="5">
        <v>0</v>
      </c>
      <c r="K98" s="5">
        <v>0</v>
      </c>
      <c r="L98" s="4" t="s">
        <v>63</v>
      </c>
      <c r="M98" s="6">
        <v>846624</v>
      </c>
      <c r="N98" s="6">
        <v>846624</v>
      </c>
      <c r="O98" s="6">
        <v>820372</v>
      </c>
      <c r="P98" s="4" t="s">
        <v>24</v>
      </c>
      <c r="Q98" s="4" t="s">
        <v>25</v>
      </c>
      <c r="R98" s="3">
        <f t="shared" ref="R98:R129" si="6">VLOOKUP(E98,avis,8,FALSE)</f>
        <v>846624</v>
      </c>
      <c r="S98" s="7">
        <f t="shared" ref="S98:S129" si="7">R98-M98</f>
        <v>0</v>
      </c>
    </row>
    <row r="99" spans="1:19" ht="28.5" x14ac:dyDescent="0.2">
      <c r="A99" s="4" t="s">
        <v>16</v>
      </c>
      <c r="B99" s="4" t="s">
        <v>417</v>
      </c>
      <c r="C99" s="4" t="s">
        <v>18</v>
      </c>
      <c r="D99" s="4" t="s">
        <v>418</v>
      </c>
      <c r="E99" s="4" t="s">
        <v>419</v>
      </c>
      <c r="F99" s="4" t="s">
        <v>420</v>
      </c>
      <c r="G99" s="4" t="s">
        <v>113</v>
      </c>
      <c r="H99" s="5">
        <v>1031</v>
      </c>
      <c r="I99" s="5">
        <v>48</v>
      </c>
      <c r="J99" s="5">
        <v>0</v>
      </c>
      <c r="K99" s="5">
        <v>0</v>
      </c>
      <c r="L99" s="4" t="s">
        <v>30</v>
      </c>
      <c r="M99" s="6">
        <v>846624</v>
      </c>
      <c r="N99" s="6">
        <v>846624</v>
      </c>
      <c r="O99" s="6">
        <v>820372</v>
      </c>
      <c r="P99" s="4" t="s">
        <v>24</v>
      </c>
      <c r="Q99" s="4" t="s">
        <v>25</v>
      </c>
      <c r="R99" s="3">
        <f t="shared" si="6"/>
        <v>846624</v>
      </c>
      <c r="S99" s="7">
        <f t="shared" si="7"/>
        <v>0</v>
      </c>
    </row>
    <row r="100" spans="1:19" ht="28.5" x14ac:dyDescent="0.2">
      <c r="A100" s="4" t="s">
        <v>16</v>
      </c>
      <c r="B100" s="4" t="s">
        <v>421</v>
      </c>
      <c r="C100" s="4" t="s">
        <v>18</v>
      </c>
      <c r="D100" s="4" t="s">
        <v>422</v>
      </c>
      <c r="E100" s="4" t="s">
        <v>423</v>
      </c>
      <c r="F100" s="4" t="s">
        <v>424</v>
      </c>
      <c r="G100" s="4" t="s">
        <v>113</v>
      </c>
      <c r="H100" s="5">
        <v>1988</v>
      </c>
      <c r="I100" s="5">
        <v>50</v>
      </c>
      <c r="J100" s="5">
        <v>0</v>
      </c>
      <c r="K100" s="5">
        <v>0</v>
      </c>
      <c r="L100" s="4"/>
      <c r="M100" s="6">
        <v>846624</v>
      </c>
      <c r="N100" s="6">
        <v>846624</v>
      </c>
      <c r="O100" s="6">
        <v>820372</v>
      </c>
      <c r="P100" s="4" t="s">
        <v>24</v>
      </c>
      <c r="Q100" s="4" t="s">
        <v>25</v>
      </c>
      <c r="R100" s="3">
        <f t="shared" si="6"/>
        <v>846624</v>
      </c>
      <c r="S100" s="7">
        <f t="shared" si="7"/>
        <v>0</v>
      </c>
    </row>
    <row r="101" spans="1:19" ht="28.5" x14ac:dyDescent="0.2">
      <c r="A101" s="4" t="s">
        <v>16</v>
      </c>
      <c r="B101" s="4" t="s">
        <v>425</v>
      </c>
      <c r="C101" s="4" t="s">
        <v>18</v>
      </c>
      <c r="D101" s="4" t="s">
        <v>426</v>
      </c>
      <c r="E101" s="4" t="s">
        <v>427</v>
      </c>
      <c r="F101" s="4" t="s">
        <v>428</v>
      </c>
      <c r="G101" s="4" t="s">
        <v>113</v>
      </c>
      <c r="H101" s="5">
        <v>2182</v>
      </c>
      <c r="I101" s="5">
        <v>48</v>
      </c>
      <c r="J101" s="5">
        <v>0</v>
      </c>
      <c r="K101" s="5">
        <v>0</v>
      </c>
      <c r="L101" s="4"/>
      <c r="M101" s="6">
        <v>846624</v>
      </c>
      <c r="N101" s="6">
        <v>846624</v>
      </c>
      <c r="O101" s="6">
        <v>820372</v>
      </c>
      <c r="P101" s="4" t="s">
        <v>24</v>
      </c>
      <c r="Q101" s="4" t="s">
        <v>25</v>
      </c>
      <c r="R101" s="3">
        <f t="shared" si="6"/>
        <v>846624</v>
      </c>
      <c r="S101" s="7">
        <f t="shared" si="7"/>
        <v>0</v>
      </c>
    </row>
    <row r="102" spans="1:19" ht="28.5" x14ac:dyDescent="0.2">
      <c r="A102" s="4" t="s">
        <v>16</v>
      </c>
      <c r="B102" s="4" t="s">
        <v>429</v>
      </c>
      <c r="C102" s="4" t="s">
        <v>18</v>
      </c>
      <c r="D102" s="4" t="s">
        <v>430</v>
      </c>
      <c r="E102" s="4" t="s">
        <v>431</v>
      </c>
      <c r="F102" s="4" t="s">
        <v>432</v>
      </c>
      <c r="G102" s="4" t="s">
        <v>113</v>
      </c>
      <c r="H102" s="5">
        <v>2151</v>
      </c>
      <c r="I102" s="5">
        <v>48</v>
      </c>
      <c r="J102" s="5">
        <v>0</v>
      </c>
      <c r="K102" s="5">
        <v>0</v>
      </c>
      <c r="L102" s="4"/>
      <c r="M102" s="6">
        <v>846624</v>
      </c>
      <c r="N102" s="6">
        <v>846624</v>
      </c>
      <c r="O102" s="6">
        <v>820372</v>
      </c>
      <c r="P102" s="4" t="s">
        <v>24</v>
      </c>
      <c r="Q102" s="4" t="s">
        <v>25</v>
      </c>
      <c r="R102" s="3">
        <f t="shared" si="6"/>
        <v>846624</v>
      </c>
      <c r="S102" s="7">
        <f t="shared" si="7"/>
        <v>0</v>
      </c>
    </row>
    <row r="103" spans="1:19" ht="28.5" x14ac:dyDescent="0.2">
      <c r="A103" s="4" t="s">
        <v>16</v>
      </c>
      <c r="B103" s="4" t="s">
        <v>433</v>
      </c>
      <c r="C103" s="4" t="s">
        <v>18</v>
      </c>
      <c r="D103" s="4" t="s">
        <v>434</v>
      </c>
      <c r="E103" s="4" t="s">
        <v>435</v>
      </c>
      <c r="F103" s="4" t="s">
        <v>436</v>
      </c>
      <c r="G103" s="4" t="s">
        <v>113</v>
      </c>
      <c r="H103" s="5">
        <v>2195</v>
      </c>
      <c r="I103" s="5">
        <v>48</v>
      </c>
      <c r="J103" s="5">
        <v>0</v>
      </c>
      <c r="K103" s="5">
        <v>0</v>
      </c>
      <c r="L103" s="4"/>
      <c r="M103" s="6">
        <v>846624</v>
      </c>
      <c r="N103" s="6">
        <v>846624</v>
      </c>
      <c r="O103" s="6">
        <v>820372</v>
      </c>
      <c r="P103" s="4" t="s">
        <v>24</v>
      </c>
      <c r="Q103" s="4" t="s">
        <v>25</v>
      </c>
      <c r="R103" s="3">
        <f t="shared" si="6"/>
        <v>846624</v>
      </c>
      <c r="S103" s="7">
        <f t="shared" si="7"/>
        <v>0</v>
      </c>
    </row>
    <row r="104" spans="1:19" ht="28.5" x14ac:dyDescent="0.2">
      <c r="A104" s="4" t="s">
        <v>16</v>
      </c>
      <c r="B104" s="4" t="s">
        <v>437</v>
      </c>
      <c r="C104" s="4" t="s">
        <v>18</v>
      </c>
      <c r="D104" s="4" t="s">
        <v>438</v>
      </c>
      <c r="E104" s="4" t="s">
        <v>439</v>
      </c>
      <c r="F104" s="4" t="s">
        <v>440</v>
      </c>
      <c r="G104" s="4" t="s">
        <v>113</v>
      </c>
      <c r="H104" s="5">
        <v>1529</v>
      </c>
      <c r="I104" s="5">
        <v>48</v>
      </c>
      <c r="J104" s="5">
        <v>0</v>
      </c>
      <c r="K104" s="5">
        <v>0</v>
      </c>
      <c r="L104" s="4"/>
      <c r="M104" s="6">
        <v>846624</v>
      </c>
      <c r="N104" s="6">
        <v>846624</v>
      </c>
      <c r="O104" s="6">
        <v>820372</v>
      </c>
      <c r="P104" s="4" t="s">
        <v>24</v>
      </c>
      <c r="Q104" s="4" t="s">
        <v>25</v>
      </c>
      <c r="R104" s="3">
        <f t="shared" si="6"/>
        <v>846624</v>
      </c>
      <c r="S104" s="7">
        <f t="shared" si="7"/>
        <v>0</v>
      </c>
    </row>
    <row r="105" spans="1:19" ht="28.5" x14ac:dyDescent="0.2">
      <c r="A105" s="4" t="s">
        <v>16</v>
      </c>
      <c r="B105" s="4" t="s">
        <v>441</v>
      </c>
      <c r="C105" s="4" t="s">
        <v>18</v>
      </c>
      <c r="D105" s="4" t="s">
        <v>442</v>
      </c>
      <c r="E105" s="4" t="s">
        <v>443</v>
      </c>
      <c r="F105" s="4" t="s">
        <v>444</v>
      </c>
      <c r="G105" s="4" t="s">
        <v>113</v>
      </c>
      <c r="H105" s="5">
        <v>3491</v>
      </c>
      <c r="I105" s="5">
        <v>52</v>
      </c>
      <c r="J105" s="5">
        <v>0</v>
      </c>
      <c r="K105" s="5">
        <v>0</v>
      </c>
      <c r="L105" s="4"/>
      <c r="M105" s="6">
        <v>846624</v>
      </c>
      <c r="N105" s="6">
        <v>846624</v>
      </c>
      <c r="O105" s="6">
        <v>820372</v>
      </c>
      <c r="P105" s="4" t="s">
        <v>24</v>
      </c>
      <c r="Q105" s="4" t="s">
        <v>25</v>
      </c>
      <c r="R105" s="3">
        <f t="shared" si="6"/>
        <v>846624</v>
      </c>
      <c r="S105" s="7">
        <f t="shared" si="7"/>
        <v>0</v>
      </c>
    </row>
    <row r="106" spans="1:19" ht="28.5" x14ac:dyDescent="0.2">
      <c r="A106" s="4" t="s">
        <v>16</v>
      </c>
      <c r="B106" s="4" t="s">
        <v>445</v>
      </c>
      <c r="C106" s="4" t="s">
        <v>18</v>
      </c>
      <c r="D106" s="4" t="s">
        <v>446</v>
      </c>
      <c r="E106" s="4" t="s">
        <v>447</v>
      </c>
      <c r="F106" s="4" t="s">
        <v>448</v>
      </c>
      <c r="G106" s="4" t="s">
        <v>113</v>
      </c>
      <c r="H106" s="5">
        <v>1516</v>
      </c>
      <c r="I106" s="5">
        <v>48</v>
      </c>
      <c r="J106" s="5">
        <v>0</v>
      </c>
      <c r="K106" s="5">
        <v>0</v>
      </c>
      <c r="L106" s="4"/>
      <c r="M106" s="6">
        <v>846624</v>
      </c>
      <c r="N106" s="6">
        <v>846624</v>
      </c>
      <c r="O106" s="6">
        <v>820372</v>
      </c>
      <c r="P106" s="4" t="s">
        <v>24</v>
      </c>
      <c r="Q106" s="4" t="s">
        <v>25</v>
      </c>
      <c r="R106" s="3">
        <f t="shared" si="6"/>
        <v>846624</v>
      </c>
      <c r="S106" s="7">
        <f t="shared" si="7"/>
        <v>0</v>
      </c>
    </row>
    <row r="107" spans="1:19" ht="28.5" x14ac:dyDescent="0.2">
      <c r="A107" s="4" t="s">
        <v>16</v>
      </c>
      <c r="B107" s="4" t="s">
        <v>449</v>
      </c>
      <c r="C107" s="4" t="s">
        <v>18</v>
      </c>
      <c r="D107" s="4" t="s">
        <v>450</v>
      </c>
      <c r="E107" s="4" t="s">
        <v>451</v>
      </c>
      <c r="F107" s="4" t="s">
        <v>452</v>
      </c>
      <c r="G107" s="4" t="s">
        <v>113</v>
      </c>
      <c r="H107" s="5">
        <v>2273</v>
      </c>
      <c r="I107" s="5">
        <v>48</v>
      </c>
      <c r="J107" s="5">
        <v>0</v>
      </c>
      <c r="K107" s="5">
        <v>0</v>
      </c>
      <c r="L107" s="4"/>
      <c r="M107" s="6">
        <v>846624</v>
      </c>
      <c r="N107" s="6">
        <v>846624</v>
      </c>
      <c r="O107" s="6">
        <v>820372</v>
      </c>
      <c r="P107" s="4" t="s">
        <v>24</v>
      </c>
      <c r="Q107" s="4" t="s">
        <v>25</v>
      </c>
      <c r="R107" s="3">
        <f t="shared" si="6"/>
        <v>846624</v>
      </c>
      <c r="S107" s="7">
        <f t="shared" si="7"/>
        <v>0</v>
      </c>
    </row>
    <row r="108" spans="1:19" ht="28.5" x14ac:dyDescent="0.2">
      <c r="A108" s="4" t="s">
        <v>16</v>
      </c>
      <c r="B108" s="4" t="s">
        <v>453</v>
      </c>
      <c r="C108" s="4" t="s">
        <v>18</v>
      </c>
      <c r="D108" s="4" t="s">
        <v>454</v>
      </c>
      <c r="E108" s="4" t="s">
        <v>455</v>
      </c>
      <c r="F108" s="4" t="s">
        <v>456</v>
      </c>
      <c r="G108" s="4" t="s">
        <v>113</v>
      </c>
      <c r="H108" s="5">
        <v>2365</v>
      </c>
      <c r="I108" s="5">
        <v>66</v>
      </c>
      <c r="J108" s="5">
        <v>0</v>
      </c>
      <c r="K108" s="5">
        <v>0</v>
      </c>
      <c r="L108" s="4" t="s">
        <v>63</v>
      </c>
      <c r="M108" s="6">
        <v>846624</v>
      </c>
      <c r="N108" s="6">
        <v>846624</v>
      </c>
      <c r="O108" s="6">
        <v>835372</v>
      </c>
      <c r="P108" s="4" t="s">
        <v>24</v>
      </c>
      <c r="Q108" s="4" t="s">
        <v>25</v>
      </c>
      <c r="R108" s="3">
        <f t="shared" si="6"/>
        <v>846624</v>
      </c>
      <c r="S108" s="7">
        <f t="shared" si="7"/>
        <v>0</v>
      </c>
    </row>
    <row r="109" spans="1:19" ht="28.5" x14ac:dyDescent="0.2">
      <c r="A109" s="4" t="s">
        <v>16</v>
      </c>
      <c r="B109" s="4" t="s">
        <v>457</v>
      </c>
      <c r="C109" s="4" t="s">
        <v>18</v>
      </c>
      <c r="D109" s="4" t="s">
        <v>458</v>
      </c>
      <c r="E109" s="4" t="s">
        <v>459</v>
      </c>
      <c r="F109" s="4" t="s">
        <v>460</v>
      </c>
      <c r="G109" s="4" t="s">
        <v>113</v>
      </c>
      <c r="H109" s="5">
        <v>1312</v>
      </c>
      <c r="I109" s="5">
        <v>48</v>
      </c>
      <c r="J109" s="5">
        <v>0</v>
      </c>
      <c r="K109" s="5">
        <v>0</v>
      </c>
      <c r="L109" s="4"/>
      <c r="M109" s="6">
        <v>846624</v>
      </c>
      <c r="N109" s="6">
        <v>846624</v>
      </c>
      <c r="O109" s="6">
        <v>820372</v>
      </c>
      <c r="P109" s="4" t="s">
        <v>24</v>
      </c>
      <c r="Q109" s="4" t="s">
        <v>25</v>
      </c>
      <c r="R109" s="3">
        <f t="shared" si="6"/>
        <v>846624</v>
      </c>
      <c r="S109" s="7">
        <f t="shared" si="7"/>
        <v>0</v>
      </c>
    </row>
    <row r="110" spans="1:19" ht="28.5" x14ac:dyDescent="0.2">
      <c r="A110" s="4" t="s">
        <v>16</v>
      </c>
      <c r="B110" s="4" t="s">
        <v>461</v>
      </c>
      <c r="C110" s="4" t="s">
        <v>18</v>
      </c>
      <c r="D110" s="4" t="s">
        <v>462</v>
      </c>
      <c r="E110" s="4" t="s">
        <v>463</v>
      </c>
      <c r="F110" s="4" t="s">
        <v>464</v>
      </c>
      <c r="G110" s="4" t="s">
        <v>113</v>
      </c>
      <c r="H110" s="5">
        <v>1588</v>
      </c>
      <c r="I110" s="5">
        <v>48</v>
      </c>
      <c r="J110" s="5">
        <v>0</v>
      </c>
      <c r="K110" s="5">
        <v>0</v>
      </c>
      <c r="L110" s="4" t="s">
        <v>63</v>
      </c>
      <c r="M110" s="6">
        <v>846624</v>
      </c>
      <c r="N110" s="6">
        <v>846624</v>
      </c>
      <c r="O110" s="6">
        <v>820372</v>
      </c>
      <c r="P110" s="4" t="s">
        <v>24</v>
      </c>
      <c r="Q110" s="4" t="s">
        <v>25</v>
      </c>
      <c r="R110" s="3">
        <f t="shared" si="6"/>
        <v>846624</v>
      </c>
      <c r="S110" s="7">
        <f t="shared" si="7"/>
        <v>0</v>
      </c>
    </row>
    <row r="111" spans="1:19" ht="28.5" x14ac:dyDescent="0.2">
      <c r="A111" s="4" t="s">
        <v>16</v>
      </c>
      <c r="B111" s="4" t="s">
        <v>465</v>
      </c>
      <c r="C111" s="4" t="s">
        <v>18</v>
      </c>
      <c r="D111" s="4" t="s">
        <v>466</v>
      </c>
      <c r="E111" s="4" t="s">
        <v>467</v>
      </c>
      <c r="F111" s="4" t="s">
        <v>468</v>
      </c>
      <c r="G111" s="4" t="s">
        <v>113</v>
      </c>
      <c r="H111" s="5">
        <v>2443</v>
      </c>
      <c r="I111" s="5">
        <v>52</v>
      </c>
      <c r="J111" s="5">
        <v>0</v>
      </c>
      <c r="K111" s="5">
        <v>0</v>
      </c>
      <c r="L111" s="4"/>
      <c r="M111" s="6">
        <v>846624</v>
      </c>
      <c r="N111" s="6">
        <v>846624</v>
      </c>
      <c r="O111" s="6">
        <v>820372</v>
      </c>
      <c r="P111" s="4" t="s">
        <v>24</v>
      </c>
      <c r="Q111" s="4" t="s">
        <v>25</v>
      </c>
      <c r="R111" s="3">
        <f t="shared" si="6"/>
        <v>846624</v>
      </c>
      <c r="S111" s="7">
        <f t="shared" si="7"/>
        <v>0</v>
      </c>
    </row>
    <row r="112" spans="1:19" ht="28.5" x14ac:dyDescent="0.2">
      <c r="A112" s="4" t="s">
        <v>16</v>
      </c>
      <c r="B112" s="4" t="s">
        <v>469</v>
      </c>
      <c r="C112" s="4" t="s">
        <v>18</v>
      </c>
      <c r="D112" s="4" t="s">
        <v>470</v>
      </c>
      <c r="E112" s="4" t="s">
        <v>471</v>
      </c>
      <c r="F112" s="4" t="s">
        <v>472</v>
      </c>
      <c r="G112" s="4" t="s">
        <v>113</v>
      </c>
      <c r="H112" s="5">
        <v>1289</v>
      </c>
      <c r="I112" s="5">
        <v>48</v>
      </c>
      <c r="J112" s="5">
        <v>0</v>
      </c>
      <c r="K112" s="5">
        <v>0</v>
      </c>
      <c r="L112" s="4" t="s">
        <v>30</v>
      </c>
      <c r="M112" s="6">
        <v>846624</v>
      </c>
      <c r="N112" s="6">
        <v>846624</v>
      </c>
      <c r="O112" s="6">
        <v>820372</v>
      </c>
      <c r="P112" s="4" t="s">
        <v>24</v>
      </c>
      <c r="Q112" s="4" t="s">
        <v>25</v>
      </c>
      <c r="R112" s="3">
        <f t="shared" si="6"/>
        <v>846624</v>
      </c>
      <c r="S112" s="7">
        <f t="shared" si="7"/>
        <v>0</v>
      </c>
    </row>
    <row r="113" spans="1:19" ht="28.5" x14ac:dyDescent="0.2">
      <c r="A113" s="4" t="s">
        <v>16</v>
      </c>
      <c r="B113" s="4" t="s">
        <v>473</v>
      </c>
      <c r="C113" s="4" t="s">
        <v>18</v>
      </c>
      <c r="D113" s="4" t="s">
        <v>474</v>
      </c>
      <c r="E113" s="4" t="s">
        <v>475</v>
      </c>
      <c r="F113" s="4" t="s">
        <v>476</v>
      </c>
      <c r="G113" s="4" t="s">
        <v>113</v>
      </c>
      <c r="H113" s="5">
        <v>3611</v>
      </c>
      <c r="I113" s="5">
        <v>52</v>
      </c>
      <c r="J113" s="5">
        <v>0</v>
      </c>
      <c r="K113" s="5">
        <v>0</v>
      </c>
      <c r="L113" s="4"/>
      <c r="M113" s="6">
        <v>841452</v>
      </c>
      <c r="N113" s="6">
        <v>841452</v>
      </c>
      <c r="O113" s="6">
        <v>820372</v>
      </c>
      <c r="P113" s="4" t="s">
        <v>24</v>
      </c>
      <c r="Q113" s="4" t="s">
        <v>25</v>
      </c>
      <c r="R113" s="3">
        <f t="shared" si="6"/>
        <v>841452</v>
      </c>
      <c r="S113" s="7">
        <f t="shared" si="7"/>
        <v>0</v>
      </c>
    </row>
    <row r="114" spans="1:19" ht="28.5" x14ac:dyDescent="0.2">
      <c r="A114" s="4" t="s">
        <v>16</v>
      </c>
      <c r="B114" s="4" t="s">
        <v>477</v>
      </c>
      <c r="C114" s="4" t="s">
        <v>18</v>
      </c>
      <c r="D114" s="4" t="s">
        <v>478</v>
      </c>
      <c r="E114" s="4" t="s">
        <v>479</v>
      </c>
      <c r="F114" s="4" t="s">
        <v>480</v>
      </c>
      <c r="G114" s="4" t="s">
        <v>22</v>
      </c>
      <c r="H114" s="5">
        <v>1118</v>
      </c>
      <c r="I114" s="5">
        <v>189</v>
      </c>
      <c r="J114" s="5">
        <v>0</v>
      </c>
      <c r="K114" s="5">
        <v>0</v>
      </c>
      <c r="L114" s="4" t="s">
        <v>63</v>
      </c>
      <c r="M114" s="6">
        <v>825142.4</v>
      </c>
      <c r="N114" s="6">
        <v>825142</v>
      </c>
      <c r="O114" s="6">
        <v>0</v>
      </c>
      <c r="P114" s="4" t="s">
        <v>24</v>
      </c>
      <c r="Q114" s="4" t="s">
        <v>25</v>
      </c>
      <c r="R114" s="3">
        <f t="shared" si="6"/>
        <v>825142.4</v>
      </c>
      <c r="S114" s="7">
        <f t="shared" si="7"/>
        <v>0</v>
      </c>
    </row>
    <row r="115" spans="1:19" ht="28.5" x14ac:dyDescent="0.2">
      <c r="A115" s="4" t="s">
        <v>16</v>
      </c>
      <c r="B115" s="4" t="s">
        <v>481</v>
      </c>
      <c r="C115" s="4" t="s">
        <v>18</v>
      </c>
      <c r="D115" s="4" t="s">
        <v>482</v>
      </c>
      <c r="E115" s="4" t="s">
        <v>483</v>
      </c>
      <c r="F115" s="4" t="s">
        <v>484</v>
      </c>
      <c r="G115" s="4" t="s">
        <v>113</v>
      </c>
      <c r="H115" s="5">
        <v>2500</v>
      </c>
      <c r="I115" s="5">
        <v>260</v>
      </c>
      <c r="J115" s="5">
        <v>0</v>
      </c>
      <c r="K115" s="5">
        <v>0</v>
      </c>
      <c r="L115" s="4"/>
      <c r="M115" s="6">
        <v>788134</v>
      </c>
      <c r="N115" s="6">
        <v>788134</v>
      </c>
      <c r="O115" s="6">
        <v>880372</v>
      </c>
      <c r="P115" s="4" t="s">
        <v>24</v>
      </c>
      <c r="Q115" s="4" t="s">
        <v>25</v>
      </c>
      <c r="R115" s="3">
        <f t="shared" si="6"/>
        <v>788134</v>
      </c>
      <c r="S115" s="7">
        <f t="shared" si="7"/>
        <v>0</v>
      </c>
    </row>
    <row r="116" spans="1:19" ht="28.5" x14ac:dyDescent="0.2">
      <c r="A116" s="4" t="s">
        <v>16</v>
      </c>
      <c r="B116" s="4" t="s">
        <v>485</v>
      </c>
      <c r="C116" s="4" t="s">
        <v>18</v>
      </c>
      <c r="D116" s="4" t="s">
        <v>486</v>
      </c>
      <c r="E116" s="4" t="s">
        <v>487</v>
      </c>
      <c r="F116" s="4" t="s">
        <v>488</v>
      </c>
      <c r="G116" s="4" t="s">
        <v>22</v>
      </c>
      <c r="H116" s="5">
        <v>2109</v>
      </c>
      <c r="I116" s="5">
        <v>113</v>
      </c>
      <c r="J116" s="5">
        <v>0</v>
      </c>
      <c r="K116" s="5">
        <v>0</v>
      </c>
      <c r="L116" s="4" t="s">
        <v>63</v>
      </c>
      <c r="M116" s="6">
        <v>724783</v>
      </c>
      <c r="N116" s="6">
        <v>724783</v>
      </c>
      <c r="O116" s="6">
        <v>895372</v>
      </c>
      <c r="P116" s="4" t="s">
        <v>24</v>
      </c>
      <c r="Q116" s="4" t="s">
        <v>25</v>
      </c>
      <c r="R116" s="3">
        <f t="shared" si="6"/>
        <v>750487</v>
      </c>
      <c r="S116" s="7">
        <f t="shared" si="7"/>
        <v>25704</v>
      </c>
    </row>
    <row r="117" spans="1:19" ht="28.5" x14ac:dyDescent="0.2">
      <c r="A117" s="4" t="s">
        <v>16</v>
      </c>
      <c r="B117" s="4" t="s">
        <v>489</v>
      </c>
      <c r="C117" s="4" t="s">
        <v>18</v>
      </c>
      <c r="D117" s="4" t="s">
        <v>490</v>
      </c>
      <c r="E117" s="4" t="s">
        <v>491</v>
      </c>
      <c r="F117" s="4" t="s">
        <v>492</v>
      </c>
      <c r="G117" s="4" t="s">
        <v>113</v>
      </c>
      <c r="H117" s="5">
        <v>1034</v>
      </c>
      <c r="I117" s="5">
        <v>48</v>
      </c>
      <c r="J117" s="5">
        <v>0</v>
      </c>
      <c r="K117" s="5">
        <v>0</v>
      </c>
      <c r="L117" s="4" t="s">
        <v>63</v>
      </c>
      <c r="M117" s="6">
        <v>718100.4</v>
      </c>
      <c r="N117" s="6">
        <v>718100</v>
      </c>
      <c r="O117" s="6">
        <v>820372</v>
      </c>
      <c r="P117" s="4" t="s">
        <v>24</v>
      </c>
      <c r="Q117" s="4" t="s">
        <v>25</v>
      </c>
      <c r="R117" s="3">
        <f t="shared" si="6"/>
        <v>718100.4</v>
      </c>
      <c r="S117" s="7">
        <f t="shared" si="7"/>
        <v>0</v>
      </c>
    </row>
    <row r="118" spans="1:19" ht="28.5" x14ac:dyDescent="0.2">
      <c r="A118" s="4" t="s">
        <v>16</v>
      </c>
      <c r="B118" s="4" t="s">
        <v>493</v>
      </c>
      <c r="C118" s="4" t="s">
        <v>18</v>
      </c>
      <c r="D118" s="4" t="s">
        <v>494</v>
      </c>
      <c r="E118" s="4" t="s">
        <v>495</v>
      </c>
      <c r="F118" s="4" t="s">
        <v>496</v>
      </c>
      <c r="G118" s="4" t="s">
        <v>142</v>
      </c>
      <c r="H118" s="5">
        <v>5098</v>
      </c>
      <c r="I118" s="5">
        <v>156</v>
      </c>
      <c r="J118" s="5">
        <v>0</v>
      </c>
      <c r="K118" s="5">
        <v>0</v>
      </c>
      <c r="L118" s="4"/>
      <c r="M118" s="6">
        <v>717624</v>
      </c>
      <c r="N118" s="6">
        <v>717624</v>
      </c>
      <c r="O118" s="6">
        <v>695372</v>
      </c>
      <c r="P118" s="4" t="s">
        <v>24</v>
      </c>
      <c r="Q118" s="4" t="s">
        <v>25</v>
      </c>
      <c r="R118" s="3">
        <f t="shared" si="6"/>
        <v>717624</v>
      </c>
      <c r="S118" s="7">
        <f t="shared" si="7"/>
        <v>0</v>
      </c>
    </row>
    <row r="119" spans="1:19" ht="28.5" x14ac:dyDescent="0.2">
      <c r="A119" s="4" t="s">
        <v>16</v>
      </c>
      <c r="B119" s="4" t="s">
        <v>497</v>
      </c>
      <c r="C119" s="4" t="s">
        <v>18</v>
      </c>
      <c r="D119" s="4" t="s">
        <v>498</v>
      </c>
      <c r="E119" s="4" t="s">
        <v>499</v>
      </c>
      <c r="F119" s="4" t="s">
        <v>500</v>
      </c>
      <c r="G119" s="4" t="s">
        <v>22</v>
      </c>
      <c r="H119" s="5">
        <v>5146</v>
      </c>
      <c r="I119" s="5">
        <v>104</v>
      </c>
      <c r="J119" s="5">
        <v>0</v>
      </c>
      <c r="K119" s="5">
        <v>0</v>
      </c>
      <c r="L119" s="4" t="s">
        <v>63</v>
      </c>
      <c r="M119" s="6">
        <v>717624</v>
      </c>
      <c r="N119" s="6">
        <v>717624</v>
      </c>
      <c r="O119" s="6">
        <v>695372</v>
      </c>
      <c r="P119" s="4" t="s">
        <v>24</v>
      </c>
      <c r="Q119" s="4" t="s">
        <v>25</v>
      </c>
      <c r="R119" s="3">
        <f t="shared" si="6"/>
        <v>717624</v>
      </c>
      <c r="S119" s="7">
        <f t="shared" si="7"/>
        <v>0</v>
      </c>
    </row>
    <row r="120" spans="1:19" ht="28.5" x14ac:dyDescent="0.2">
      <c r="A120" s="4" t="s">
        <v>16</v>
      </c>
      <c r="B120" s="4" t="s">
        <v>501</v>
      </c>
      <c r="C120" s="4" t="s">
        <v>18</v>
      </c>
      <c r="D120" s="4" t="s">
        <v>502</v>
      </c>
      <c r="E120" s="4" t="s">
        <v>503</v>
      </c>
      <c r="F120" s="4" t="s">
        <v>504</v>
      </c>
      <c r="G120" s="4" t="s">
        <v>142</v>
      </c>
      <c r="H120" s="5">
        <v>5564</v>
      </c>
      <c r="I120" s="5">
        <v>97</v>
      </c>
      <c r="J120" s="5">
        <v>0</v>
      </c>
      <c r="K120" s="5">
        <v>0</v>
      </c>
      <c r="L120" s="4" t="s">
        <v>63</v>
      </c>
      <c r="M120" s="6">
        <v>717624</v>
      </c>
      <c r="N120" s="6">
        <v>717624</v>
      </c>
      <c r="O120" s="6">
        <v>695372</v>
      </c>
      <c r="P120" s="4" t="s">
        <v>24</v>
      </c>
      <c r="Q120" s="4" t="s">
        <v>25</v>
      </c>
      <c r="R120" s="3">
        <f t="shared" si="6"/>
        <v>717624</v>
      </c>
      <c r="S120" s="7">
        <f t="shared" si="7"/>
        <v>0</v>
      </c>
    </row>
    <row r="121" spans="1:19" ht="28.5" x14ac:dyDescent="0.2">
      <c r="A121" s="4" t="s">
        <v>16</v>
      </c>
      <c r="B121" s="4" t="s">
        <v>505</v>
      </c>
      <c r="C121" s="4" t="s">
        <v>18</v>
      </c>
      <c r="D121" s="4" t="s">
        <v>506</v>
      </c>
      <c r="E121" s="4" t="s">
        <v>507</v>
      </c>
      <c r="F121" s="4" t="s">
        <v>508</v>
      </c>
      <c r="G121" s="4" t="s">
        <v>142</v>
      </c>
      <c r="H121" s="5">
        <v>4371</v>
      </c>
      <c r="I121" s="5">
        <v>156</v>
      </c>
      <c r="J121" s="5">
        <v>0</v>
      </c>
      <c r="K121" s="5">
        <v>0</v>
      </c>
      <c r="L121" s="4"/>
      <c r="M121" s="6">
        <v>717624</v>
      </c>
      <c r="N121" s="6">
        <v>717624</v>
      </c>
      <c r="O121" s="6">
        <v>695372</v>
      </c>
      <c r="P121" s="4" t="s">
        <v>24</v>
      </c>
      <c r="Q121" s="4" t="s">
        <v>25</v>
      </c>
      <c r="R121" s="3">
        <f t="shared" si="6"/>
        <v>717624</v>
      </c>
      <c r="S121" s="7">
        <f t="shared" si="7"/>
        <v>0</v>
      </c>
    </row>
    <row r="122" spans="1:19" ht="28.5" x14ac:dyDescent="0.2">
      <c r="A122" s="4" t="s">
        <v>16</v>
      </c>
      <c r="B122" s="4" t="s">
        <v>509</v>
      </c>
      <c r="C122" s="4" t="s">
        <v>18</v>
      </c>
      <c r="D122" s="4" t="s">
        <v>510</v>
      </c>
      <c r="E122" s="4" t="s">
        <v>511</v>
      </c>
      <c r="F122" s="4" t="s">
        <v>512</v>
      </c>
      <c r="G122" s="4" t="s">
        <v>113</v>
      </c>
      <c r="H122" s="5">
        <v>5027</v>
      </c>
      <c r="I122" s="5">
        <v>184</v>
      </c>
      <c r="J122" s="5">
        <v>0</v>
      </c>
      <c r="K122" s="5">
        <v>0</v>
      </c>
      <c r="L122" s="4"/>
      <c r="M122" s="6">
        <v>686664</v>
      </c>
      <c r="N122" s="6">
        <v>686664</v>
      </c>
      <c r="O122" s="6">
        <v>620372</v>
      </c>
      <c r="P122" s="4" t="s">
        <v>24</v>
      </c>
      <c r="Q122" s="4" t="s">
        <v>25</v>
      </c>
      <c r="R122" s="3">
        <f t="shared" si="6"/>
        <v>686664</v>
      </c>
      <c r="S122" s="7">
        <f t="shared" si="7"/>
        <v>0</v>
      </c>
    </row>
    <row r="123" spans="1:19" ht="28.5" x14ac:dyDescent="0.2">
      <c r="A123" s="4" t="s">
        <v>16</v>
      </c>
      <c r="B123" s="4" t="s">
        <v>513</v>
      </c>
      <c r="C123" s="4" t="s">
        <v>18</v>
      </c>
      <c r="D123" s="4" t="s">
        <v>514</v>
      </c>
      <c r="E123" s="4" t="s">
        <v>515</v>
      </c>
      <c r="F123" s="4" t="s">
        <v>516</v>
      </c>
      <c r="G123" s="4" t="s">
        <v>113</v>
      </c>
      <c r="H123" s="5">
        <v>5860</v>
      </c>
      <c r="I123" s="5">
        <v>153</v>
      </c>
      <c r="J123" s="5">
        <v>0</v>
      </c>
      <c r="K123" s="5">
        <v>0</v>
      </c>
      <c r="L123" s="4"/>
      <c r="M123" s="6">
        <v>671184</v>
      </c>
      <c r="N123" s="6">
        <v>671184</v>
      </c>
      <c r="O123" s="6">
        <v>350275</v>
      </c>
      <c r="P123" s="4" t="s">
        <v>24</v>
      </c>
      <c r="Q123" s="4" t="s">
        <v>25</v>
      </c>
      <c r="R123" s="3">
        <f t="shared" si="6"/>
        <v>671184</v>
      </c>
      <c r="S123" s="7">
        <f t="shared" si="7"/>
        <v>0</v>
      </c>
    </row>
    <row r="124" spans="1:19" ht="28.5" x14ac:dyDescent="0.2">
      <c r="A124" s="4" t="s">
        <v>16</v>
      </c>
      <c r="B124" s="4" t="s">
        <v>517</v>
      </c>
      <c r="C124" s="4" t="s">
        <v>18</v>
      </c>
      <c r="D124" s="4" t="s">
        <v>518</v>
      </c>
      <c r="E124" s="4" t="s">
        <v>519</v>
      </c>
      <c r="F124" s="4" t="s">
        <v>520</v>
      </c>
      <c r="G124" s="4" t="s">
        <v>113</v>
      </c>
      <c r="H124" s="5">
        <v>5762</v>
      </c>
      <c r="I124" s="5">
        <v>152</v>
      </c>
      <c r="J124" s="5">
        <v>0</v>
      </c>
      <c r="K124" s="5">
        <v>0</v>
      </c>
      <c r="L124" s="4"/>
      <c r="M124" s="6">
        <v>671184</v>
      </c>
      <c r="N124" s="6">
        <v>671184</v>
      </c>
      <c r="O124" s="6">
        <v>650372</v>
      </c>
      <c r="P124" s="4" t="s">
        <v>24</v>
      </c>
      <c r="Q124" s="4" t="s">
        <v>25</v>
      </c>
      <c r="R124" s="3">
        <f t="shared" si="6"/>
        <v>671184</v>
      </c>
      <c r="S124" s="7">
        <f t="shared" si="7"/>
        <v>0</v>
      </c>
    </row>
    <row r="125" spans="1:19" ht="28.5" x14ac:dyDescent="0.2">
      <c r="A125" s="4" t="s">
        <v>16</v>
      </c>
      <c r="B125" s="4" t="s">
        <v>521</v>
      </c>
      <c r="C125" s="4" t="s">
        <v>18</v>
      </c>
      <c r="D125" s="4" t="s">
        <v>522</v>
      </c>
      <c r="E125" s="4" t="s">
        <v>523</v>
      </c>
      <c r="F125" s="4" t="s">
        <v>524</v>
      </c>
      <c r="G125" s="4" t="s">
        <v>113</v>
      </c>
      <c r="H125" s="5">
        <v>5056</v>
      </c>
      <c r="I125" s="5">
        <v>102</v>
      </c>
      <c r="J125" s="5">
        <v>0</v>
      </c>
      <c r="K125" s="5">
        <v>0</v>
      </c>
      <c r="L125" s="4" t="s">
        <v>30</v>
      </c>
      <c r="M125" s="6">
        <v>655704</v>
      </c>
      <c r="N125" s="6">
        <v>655704</v>
      </c>
      <c r="O125" s="6">
        <v>635372</v>
      </c>
      <c r="P125" s="4" t="s">
        <v>24</v>
      </c>
      <c r="Q125" s="4" t="s">
        <v>25</v>
      </c>
      <c r="R125" s="3">
        <f t="shared" si="6"/>
        <v>655704</v>
      </c>
      <c r="S125" s="7">
        <f t="shared" si="7"/>
        <v>0</v>
      </c>
    </row>
    <row r="126" spans="1:19" ht="28.5" x14ac:dyDescent="0.2">
      <c r="A126" s="4" t="s">
        <v>16</v>
      </c>
      <c r="B126" s="4" t="s">
        <v>525</v>
      </c>
      <c r="C126" s="4" t="s">
        <v>18</v>
      </c>
      <c r="D126" s="4" t="s">
        <v>526</v>
      </c>
      <c r="E126" s="4" t="s">
        <v>527</v>
      </c>
      <c r="F126" s="4" t="s">
        <v>528</v>
      </c>
      <c r="G126" s="4" t="s">
        <v>142</v>
      </c>
      <c r="H126" s="5">
        <v>4068</v>
      </c>
      <c r="I126" s="5">
        <v>96</v>
      </c>
      <c r="J126" s="5">
        <v>0</v>
      </c>
      <c r="K126" s="5">
        <v>0</v>
      </c>
      <c r="L126" s="4" t="s">
        <v>30</v>
      </c>
      <c r="M126" s="6">
        <v>655704</v>
      </c>
      <c r="N126" s="6">
        <v>655704</v>
      </c>
      <c r="O126" s="6">
        <v>835372</v>
      </c>
      <c r="P126" s="4" t="s">
        <v>24</v>
      </c>
      <c r="Q126" s="4" t="s">
        <v>25</v>
      </c>
      <c r="R126" s="3">
        <f t="shared" si="6"/>
        <v>655704</v>
      </c>
      <c r="S126" s="7">
        <f t="shared" si="7"/>
        <v>0</v>
      </c>
    </row>
    <row r="127" spans="1:19" ht="28.5" x14ac:dyDescent="0.2">
      <c r="A127" s="4" t="s">
        <v>16</v>
      </c>
      <c r="B127" s="4" t="s">
        <v>529</v>
      </c>
      <c r="C127" s="4" t="s">
        <v>18</v>
      </c>
      <c r="D127" s="4" t="s">
        <v>530</v>
      </c>
      <c r="E127" s="4" t="s">
        <v>531</v>
      </c>
      <c r="F127" s="4" t="s">
        <v>532</v>
      </c>
      <c r="G127" s="4" t="s">
        <v>113</v>
      </c>
      <c r="H127" s="5">
        <v>4486</v>
      </c>
      <c r="I127" s="5">
        <v>101</v>
      </c>
      <c r="J127" s="5">
        <v>0</v>
      </c>
      <c r="K127" s="5">
        <v>0</v>
      </c>
      <c r="L127" s="4" t="s">
        <v>63</v>
      </c>
      <c r="M127" s="6">
        <v>655704</v>
      </c>
      <c r="N127" s="6">
        <v>655704</v>
      </c>
      <c r="O127" s="6">
        <v>635372</v>
      </c>
      <c r="P127" s="4" t="s">
        <v>24</v>
      </c>
      <c r="Q127" s="4" t="s">
        <v>25</v>
      </c>
      <c r="R127" s="3">
        <f t="shared" si="6"/>
        <v>655704</v>
      </c>
      <c r="S127" s="7">
        <f t="shared" si="7"/>
        <v>0</v>
      </c>
    </row>
    <row r="128" spans="1:19" ht="28.5" x14ac:dyDescent="0.2">
      <c r="A128" s="4" t="s">
        <v>16</v>
      </c>
      <c r="B128" s="4" t="s">
        <v>533</v>
      </c>
      <c r="C128" s="4" t="s">
        <v>18</v>
      </c>
      <c r="D128" s="4" t="s">
        <v>534</v>
      </c>
      <c r="E128" s="4" t="s">
        <v>535</v>
      </c>
      <c r="F128" s="4" t="s">
        <v>536</v>
      </c>
      <c r="G128" s="4" t="s">
        <v>113</v>
      </c>
      <c r="H128" s="5">
        <v>4296</v>
      </c>
      <c r="I128" s="5">
        <v>100</v>
      </c>
      <c r="J128" s="5">
        <v>0</v>
      </c>
      <c r="K128" s="5">
        <v>0</v>
      </c>
      <c r="L128" s="4"/>
      <c r="M128" s="6">
        <v>655704</v>
      </c>
      <c r="N128" s="6">
        <v>655704</v>
      </c>
      <c r="O128" s="6">
        <v>635372</v>
      </c>
      <c r="P128" s="4" t="s">
        <v>24</v>
      </c>
      <c r="Q128" s="4" t="s">
        <v>25</v>
      </c>
      <c r="R128" s="3">
        <f t="shared" si="6"/>
        <v>655704</v>
      </c>
      <c r="S128" s="7">
        <f t="shared" si="7"/>
        <v>0</v>
      </c>
    </row>
    <row r="129" spans="1:19" ht="28.5" x14ac:dyDescent="0.2">
      <c r="A129" s="4" t="s">
        <v>16</v>
      </c>
      <c r="B129" s="4" t="s">
        <v>537</v>
      </c>
      <c r="C129" s="4" t="s">
        <v>18</v>
      </c>
      <c r="D129" s="4" t="s">
        <v>538</v>
      </c>
      <c r="E129" s="4" t="s">
        <v>539</v>
      </c>
      <c r="F129" s="4" t="s">
        <v>540</v>
      </c>
      <c r="G129" s="4" t="s">
        <v>113</v>
      </c>
      <c r="H129" s="5">
        <v>5857</v>
      </c>
      <c r="I129" s="5">
        <v>104</v>
      </c>
      <c r="J129" s="5">
        <v>0</v>
      </c>
      <c r="K129" s="5">
        <v>0</v>
      </c>
      <c r="L129" s="4"/>
      <c r="M129" s="6">
        <v>655704</v>
      </c>
      <c r="N129" s="6">
        <v>655704</v>
      </c>
      <c r="O129" s="6">
        <v>635372</v>
      </c>
      <c r="P129" s="4" t="s">
        <v>24</v>
      </c>
      <c r="Q129" s="4" t="s">
        <v>25</v>
      </c>
      <c r="R129" s="3">
        <f t="shared" si="6"/>
        <v>655704</v>
      </c>
      <c r="S129" s="7">
        <f t="shared" si="7"/>
        <v>0</v>
      </c>
    </row>
    <row r="130" spans="1:19" ht="28.5" x14ac:dyDescent="0.2">
      <c r="A130" s="4" t="s">
        <v>16</v>
      </c>
      <c r="B130" s="4" t="s">
        <v>541</v>
      </c>
      <c r="C130" s="4" t="s">
        <v>18</v>
      </c>
      <c r="D130" s="4" t="s">
        <v>542</v>
      </c>
      <c r="E130" s="4" t="s">
        <v>543</v>
      </c>
      <c r="F130" s="4" t="s">
        <v>544</v>
      </c>
      <c r="G130" s="4" t="s">
        <v>113</v>
      </c>
      <c r="H130" s="5">
        <v>5509</v>
      </c>
      <c r="I130" s="5">
        <v>104</v>
      </c>
      <c r="J130" s="5">
        <v>0</v>
      </c>
      <c r="K130" s="5">
        <v>0</v>
      </c>
      <c r="L130" s="4" t="s">
        <v>30</v>
      </c>
      <c r="M130" s="6">
        <v>655704</v>
      </c>
      <c r="N130" s="6">
        <v>655704</v>
      </c>
      <c r="O130" s="6">
        <v>620372</v>
      </c>
      <c r="P130" s="4" t="s">
        <v>24</v>
      </c>
      <c r="Q130" s="4" t="s">
        <v>25</v>
      </c>
      <c r="R130" s="3">
        <f t="shared" ref="R130:R152" si="8">VLOOKUP(E130,avis,8,FALSE)</f>
        <v>655704</v>
      </c>
      <c r="S130" s="7">
        <f t="shared" ref="S130:S152" si="9">R130-M130</f>
        <v>0</v>
      </c>
    </row>
    <row r="131" spans="1:19" ht="28.5" x14ac:dyDescent="0.2">
      <c r="A131" s="4" t="s">
        <v>16</v>
      </c>
      <c r="B131" s="4" t="s">
        <v>545</v>
      </c>
      <c r="C131" s="4" t="s">
        <v>18</v>
      </c>
      <c r="D131" s="4" t="s">
        <v>546</v>
      </c>
      <c r="E131" s="4" t="s">
        <v>547</v>
      </c>
      <c r="F131" s="4" t="s">
        <v>548</v>
      </c>
      <c r="G131" s="4" t="s">
        <v>113</v>
      </c>
      <c r="H131" s="5">
        <v>5237</v>
      </c>
      <c r="I131" s="5">
        <v>96</v>
      </c>
      <c r="J131" s="5">
        <v>0</v>
      </c>
      <c r="K131" s="5">
        <v>0</v>
      </c>
      <c r="L131" s="4"/>
      <c r="M131" s="6">
        <v>655704</v>
      </c>
      <c r="N131" s="6">
        <v>655704</v>
      </c>
      <c r="O131" s="6">
        <v>635372</v>
      </c>
      <c r="P131" s="4" t="s">
        <v>24</v>
      </c>
      <c r="Q131" s="4" t="s">
        <v>25</v>
      </c>
      <c r="R131" s="3">
        <f t="shared" si="8"/>
        <v>655704</v>
      </c>
      <c r="S131" s="7">
        <f t="shared" si="9"/>
        <v>0</v>
      </c>
    </row>
    <row r="132" spans="1:19" ht="28.5" x14ac:dyDescent="0.2">
      <c r="A132" s="4" t="s">
        <v>16</v>
      </c>
      <c r="B132" s="4" t="s">
        <v>549</v>
      </c>
      <c r="C132" s="4" t="s">
        <v>18</v>
      </c>
      <c r="D132" s="4" t="s">
        <v>550</v>
      </c>
      <c r="E132" s="4" t="s">
        <v>551</v>
      </c>
      <c r="F132" s="4" t="s">
        <v>552</v>
      </c>
      <c r="G132" s="4" t="s">
        <v>113</v>
      </c>
      <c r="H132" s="5">
        <v>5814</v>
      </c>
      <c r="I132" s="5">
        <v>104</v>
      </c>
      <c r="J132" s="5">
        <v>0</v>
      </c>
      <c r="K132" s="5">
        <v>0</v>
      </c>
      <c r="L132" s="4" t="s">
        <v>63</v>
      </c>
      <c r="M132" s="6">
        <v>655704</v>
      </c>
      <c r="N132" s="6">
        <v>655704</v>
      </c>
      <c r="O132" s="6">
        <v>635372</v>
      </c>
      <c r="P132" s="4" t="s">
        <v>24</v>
      </c>
      <c r="Q132" s="4" t="s">
        <v>25</v>
      </c>
      <c r="R132" s="3">
        <f t="shared" si="8"/>
        <v>655704</v>
      </c>
      <c r="S132" s="7">
        <f t="shared" si="9"/>
        <v>0</v>
      </c>
    </row>
    <row r="133" spans="1:19" ht="28.5" x14ac:dyDescent="0.2">
      <c r="A133" s="4" t="s">
        <v>16</v>
      </c>
      <c r="B133" s="4" t="s">
        <v>553</v>
      </c>
      <c r="C133" s="4" t="s">
        <v>18</v>
      </c>
      <c r="D133" s="4" t="s">
        <v>554</v>
      </c>
      <c r="E133" s="4" t="s">
        <v>555</v>
      </c>
      <c r="F133" s="4" t="s">
        <v>556</v>
      </c>
      <c r="G133" s="4" t="s">
        <v>113</v>
      </c>
      <c r="H133" s="5">
        <v>5124</v>
      </c>
      <c r="I133" s="5">
        <v>104</v>
      </c>
      <c r="J133" s="5">
        <v>0</v>
      </c>
      <c r="K133" s="5">
        <v>0</v>
      </c>
      <c r="L133" s="4"/>
      <c r="M133" s="6">
        <v>655704</v>
      </c>
      <c r="N133" s="6">
        <v>655704</v>
      </c>
      <c r="O133" s="6">
        <v>635372</v>
      </c>
      <c r="P133" s="4" t="s">
        <v>24</v>
      </c>
      <c r="Q133" s="4" t="s">
        <v>25</v>
      </c>
      <c r="R133" s="3">
        <f t="shared" si="8"/>
        <v>655704</v>
      </c>
      <c r="S133" s="7">
        <f t="shared" si="9"/>
        <v>0</v>
      </c>
    </row>
    <row r="134" spans="1:19" ht="28.5" x14ac:dyDescent="0.2">
      <c r="A134" s="4" t="s">
        <v>16</v>
      </c>
      <c r="B134" s="4" t="s">
        <v>557</v>
      </c>
      <c r="C134" s="4" t="s">
        <v>18</v>
      </c>
      <c r="D134" s="4" t="s">
        <v>558</v>
      </c>
      <c r="E134" s="4" t="s">
        <v>559</v>
      </c>
      <c r="F134" s="4" t="s">
        <v>560</v>
      </c>
      <c r="G134" s="4" t="s">
        <v>113</v>
      </c>
      <c r="H134" s="5">
        <v>5515</v>
      </c>
      <c r="I134" s="5">
        <v>98</v>
      </c>
      <c r="J134" s="5">
        <v>0</v>
      </c>
      <c r="K134" s="5">
        <v>0</v>
      </c>
      <c r="L134" s="4"/>
      <c r="M134" s="6">
        <v>655704</v>
      </c>
      <c r="N134" s="6">
        <v>655704</v>
      </c>
      <c r="O134" s="6">
        <v>635372</v>
      </c>
      <c r="P134" s="4" t="s">
        <v>24</v>
      </c>
      <c r="Q134" s="4" t="s">
        <v>25</v>
      </c>
      <c r="R134" s="3">
        <f t="shared" si="8"/>
        <v>655704</v>
      </c>
      <c r="S134" s="7">
        <f t="shared" si="9"/>
        <v>0</v>
      </c>
    </row>
    <row r="135" spans="1:19" ht="28.5" x14ac:dyDescent="0.2">
      <c r="A135" s="4" t="s">
        <v>16</v>
      </c>
      <c r="B135" s="4" t="s">
        <v>561</v>
      </c>
      <c r="C135" s="4" t="s">
        <v>18</v>
      </c>
      <c r="D135" s="4" t="s">
        <v>562</v>
      </c>
      <c r="E135" s="4" t="s">
        <v>563</v>
      </c>
      <c r="F135" s="4" t="s">
        <v>564</v>
      </c>
      <c r="G135" s="4" t="s">
        <v>113</v>
      </c>
      <c r="H135" s="5">
        <v>4182</v>
      </c>
      <c r="I135" s="5">
        <v>97</v>
      </c>
      <c r="J135" s="5">
        <v>0</v>
      </c>
      <c r="K135" s="5">
        <v>0</v>
      </c>
      <c r="L135" s="4"/>
      <c r="M135" s="6">
        <v>655704</v>
      </c>
      <c r="N135" s="6">
        <v>655704</v>
      </c>
      <c r="O135" s="6">
        <v>635372</v>
      </c>
      <c r="P135" s="4" t="s">
        <v>24</v>
      </c>
      <c r="Q135" s="4" t="s">
        <v>25</v>
      </c>
      <c r="R135" s="3">
        <f t="shared" si="8"/>
        <v>655704</v>
      </c>
      <c r="S135" s="7">
        <f t="shared" si="9"/>
        <v>0</v>
      </c>
    </row>
    <row r="136" spans="1:19" ht="28.5" x14ac:dyDescent="0.2">
      <c r="A136" s="4" t="s">
        <v>16</v>
      </c>
      <c r="B136" s="4" t="s">
        <v>565</v>
      </c>
      <c r="C136" s="4" t="s">
        <v>18</v>
      </c>
      <c r="D136" s="4" t="s">
        <v>566</v>
      </c>
      <c r="E136" s="4" t="s">
        <v>567</v>
      </c>
      <c r="F136" s="4" t="s">
        <v>568</v>
      </c>
      <c r="G136" s="4" t="s">
        <v>113</v>
      </c>
      <c r="H136" s="5">
        <v>4121</v>
      </c>
      <c r="I136" s="5">
        <v>48</v>
      </c>
      <c r="J136" s="5">
        <v>0</v>
      </c>
      <c r="K136" s="5">
        <v>0</v>
      </c>
      <c r="L136" s="4"/>
      <c r="M136" s="6">
        <v>640224</v>
      </c>
      <c r="N136" s="6">
        <v>640224</v>
      </c>
      <c r="O136" s="6">
        <v>820372</v>
      </c>
      <c r="P136" s="4" t="s">
        <v>24</v>
      </c>
      <c r="Q136" s="4" t="s">
        <v>25</v>
      </c>
      <c r="R136" s="3">
        <f t="shared" si="8"/>
        <v>640224</v>
      </c>
      <c r="S136" s="7">
        <f t="shared" si="9"/>
        <v>0</v>
      </c>
    </row>
    <row r="137" spans="1:19" ht="28.5" x14ac:dyDescent="0.2">
      <c r="A137" s="4" t="s">
        <v>16</v>
      </c>
      <c r="B137" s="4" t="s">
        <v>569</v>
      </c>
      <c r="C137" s="4" t="s">
        <v>18</v>
      </c>
      <c r="D137" s="4" t="s">
        <v>570</v>
      </c>
      <c r="E137" s="4" t="s">
        <v>571</v>
      </c>
      <c r="F137" s="4" t="s">
        <v>572</v>
      </c>
      <c r="G137" s="4" t="s">
        <v>22</v>
      </c>
      <c r="H137" s="5">
        <v>4599</v>
      </c>
      <c r="I137" s="5">
        <v>48</v>
      </c>
      <c r="J137" s="5">
        <v>0</v>
      </c>
      <c r="K137" s="5">
        <v>0</v>
      </c>
      <c r="L137" s="4" t="s">
        <v>63</v>
      </c>
      <c r="M137" s="6">
        <v>640224</v>
      </c>
      <c r="N137" s="6">
        <v>640224</v>
      </c>
      <c r="O137" s="6">
        <v>620372</v>
      </c>
      <c r="P137" s="4" t="s">
        <v>24</v>
      </c>
      <c r="Q137" s="4" t="s">
        <v>25</v>
      </c>
      <c r="R137" s="3">
        <f t="shared" si="8"/>
        <v>640224</v>
      </c>
      <c r="S137" s="7">
        <f t="shared" si="9"/>
        <v>0</v>
      </c>
    </row>
    <row r="138" spans="1:19" ht="28.5" x14ac:dyDescent="0.2">
      <c r="A138" s="4" t="s">
        <v>16</v>
      </c>
      <c r="B138" s="4" t="s">
        <v>573</v>
      </c>
      <c r="C138" s="4" t="s">
        <v>18</v>
      </c>
      <c r="D138" s="4" t="s">
        <v>574</v>
      </c>
      <c r="E138" s="4" t="s">
        <v>575</v>
      </c>
      <c r="F138" s="4" t="s">
        <v>576</v>
      </c>
      <c r="G138" s="4" t="s">
        <v>113</v>
      </c>
      <c r="H138" s="5">
        <v>4191</v>
      </c>
      <c r="I138" s="5">
        <v>86</v>
      </c>
      <c r="J138" s="5">
        <v>0</v>
      </c>
      <c r="K138" s="5">
        <v>0</v>
      </c>
      <c r="L138" s="4"/>
      <c r="M138" s="6">
        <v>640224</v>
      </c>
      <c r="N138" s="6">
        <v>640224</v>
      </c>
      <c r="O138" s="6">
        <v>635372</v>
      </c>
      <c r="P138" s="4" t="s">
        <v>24</v>
      </c>
      <c r="Q138" s="4" t="s">
        <v>25</v>
      </c>
      <c r="R138" s="3">
        <f t="shared" si="8"/>
        <v>640224</v>
      </c>
      <c r="S138" s="7">
        <f t="shared" si="9"/>
        <v>0</v>
      </c>
    </row>
    <row r="139" spans="1:19" ht="28.5" x14ac:dyDescent="0.2">
      <c r="A139" s="4" t="s">
        <v>16</v>
      </c>
      <c r="B139" s="4" t="s">
        <v>577</v>
      </c>
      <c r="C139" s="4" t="s">
        <v>18</v>
      </c>
      <c r="D139" s="4" t="s">
        <v>578</v>
      </c>
      <c r="E139" s="4" t="s">
        <v>579</v>
      </c>
      <c r="F139" s="4" t="s">
        <v>580</v>
      </c>
      <c r="G139" s="4" t="s">
        <v>142</v>
      </c>
      <c r="H139" s="5">
        <v>4466</v>
      </c>
      <c r="I139" s="5">
        <v>95</v>
      </c>
      <c r="J139" s="5">
        <v>0</v>
      </c>
      <c r="K139" s="5">
        <v>0</v>
      </c>
      <c r="L139" s="4"/>
      <c r="M139" s="6">
        <v>640224</v>
      </c>
      <c r="N139" s="6">
        <v>640224</v>
      </c>
      <c r="O139" s="6">
        <v>15722</v>
      </c>
      <c r="P139" s="4" t="s">
        <v>24</v>
      </c>
      <c r="Q139" s="4" t="s">
        <v>25</v>
      </c>
      <c r="R139" s="3">
        <f t="shared" si="8"/>
        <v>640224</v>
      </c>
      <c r="S139" s="7">
        <f t="shared" si="9"/>
        <v>0</v>
      </c>
    </row>
    <row r="140" spans="1:19" ht="28.5" x14ac:dyDescent="0.2">
      <c r="A140" s="4" t="s">
        <v>16</v>
      </c>
      <c r="B140" s="4" t="s">
        <v>581</v>
      </c>
      <c r="C140" s="4" t="s">
        <v>18</v>
      </c>
      <c r="D140" s="4" t="s">
        <v>582</v>
      </c>
      <c r="E140" s="4" t="s">
        <v>583</v>
      </c>
      <c r="F140" s="4" t="s">
        <v>584</v>
      </c>
      <c r="G140" s="4" t="s">
        <v>113</v>
      </c>
      <c r="H140" s="5">
        <v>4094</v>
      </c>
      <c r="I140" s="5">
        <v>52</v>
      </c>
      <c r="J140" s="5">
        <v>0</v>
      </c>
      <c r="K140" s="5">
        <v>0</v>
      </c>
      <c r="L140" s="4"/>
      <c r="M140" s="6">
        <v>544255</v>
      </c>
      <c r="N140" s="6">
        <v>544255</v>
      </c>
      <c r="O140" s="6">
        <v>820372</v>
      </c>
      <c r="P140" s="4" t="s">
        <v>24</v>
      </c>
      <c r="Q140" s="4" t="s">
        <v>25</v>
      </c>
      <c r="R140" s="3">
        <f t="shared" si="8"/>
        <v>544255</v>
      </c>
      <c r="S140" s="7">
        <f t="shared" si="9"/>
        <v>0</v>
      </c>
    </row>
    <row r="141" spans="1:19" ht="28.5" x14ac:dyDescent="0.2">
      <c r="A141" s="4" t="s">
        <v>16</v>
      </c>
      <c r="B141" s="4" t="s">
        <v>585</v>
      </c>
      <c r="C141" s="4" t="s">
        <v>18</v>
      </c>
      <c r="D141" s="4" t="s">
        <v>586</v>
      </c>
      <c r="E141" s="4" t="s">
        <v>587</v>
      </c>
      <c r="F141" s="4" t="s">
        <v>588</v>
      </c>
      <c r="G141" s="4" t="s">
        <v>142</v>
      </c>
      <c r="H141" s="5">
        <v>4410</v>
      </c>
      <c r="I141" s="5">
        <v>156</v>
      </c>
      <c r="J141" s="5">
        <v>0</v>
      </c>
      <c r="K141" s="5">
        <v>0</v>
      </c>
      <c r="L141" s="4"/>
      <c r="M141" s="6">
        <v>471835</v>
      </c>
      <c r="N141" s="6">
        <v>471835</v>
      </c>
      <c r="O141" s="6">
        <v>650372</v>
      </c>
      <c r="P141" s="4" t="s">
        <v>24</v>
      </c>
      <c r="Q141" s="4" t="s">
        <v>25</v>
      </c>
      <c r="R141" s="3">
        <f t="shared" si="8"/>
        <v>471835</v>
      </c>
      <c r="S141" s="7">
        <f t="shared" si="9"/>
        <v>0</v>
      </c>
    </row>
    <row r="142" spans="1:19" ht="28.5" x14ac:dyDescent="0.2">
      <c r="A142" s="4" t="s">
        <v>16</v>
      </c>
      <c r="B142" s="4" t="s">
        <v>589</v>
      </c>
      <c r="C142" s="4" t="s">
        <v>18</v>
      </c>
      <c r="D142" s="4" t="s">
        <v>590</v>
      </c>
      <c r="E142" s="4" t="s">
        <v>591</v>
      </c>
      <c r="F142" s="4" t="s">
        <v>592</v>
      </c>
      <c r="G142" s="4" t="s">
        <v>142</v>
      </c>
      <c r="H142" s="5">
        <v>4666</v>
      </c>
      <c r="I142" s="5">
        <v>102</v>
      </c>
      <c r="J142" s="5">
        <v>0</v>
      </c>
      <c r="K142" s="5">
        <v>0</v>
      </c>
      <c r="L142" s="4"/>
      <c r="M142" s="6">
        <v>429588</v>
      </c>
      <c r="N142" s="6">
        <v>429588</v>
      </c>
      <c r="O142" s="6">
        <v>635372</v>
      </c>
      <c r="P142" s="4" t="s">
        <v>24</v>
      </c>
      <c r="Q142" s="4" t="s">
        <v>25</v>
      </c>
      <c r="R142" s="3">
        <f t="shared" si="8"/>
        <v>429588</v>
      </c>
      <c r="S142" s="7">
        <f t="shared" si="9"/>
        <v>0</v>
      </c>
    </row>
    <row r="143" spans="1:19" ht="28.5" x14ac:dyDescent="0.2">
      <c r="A143" s="4" t="s">
        <v>16</v>
      </c>
      <c r="B143" s="4" t="s">
        <v>593</v>
      </c>
      <c r="C143" s="4" t="s">
        <v>220</v>
      </c>
      <c r="D143" s="4" t="s">
        <v>594</v>
      </c>
      <c r="E143" s="4" t="s">
        <v>595</v>
      </c>
      <c r="F143" s="4" t="s">
        <v>596</v>
      </c>
      <c r="G143" s="4" t="s">
        <v>22</v>
      </c>
      <c r="H143" s="5">
        <v>680</v>
      </c>
      <c r="I143" s="5">
        <v>53</v>
      </c>
      <c r="J143" s="5">
        <v>0</v>
      </c>
      <c r="K143" s="5">
        <v>0</v>
      </c>
      <c r="L143" s="4" t="s">
        <v>63</v>
      </c>
      <c r="M143" s="6">
        <v>425413</v>
      </c>
      <c r="N143" s="6">
        <v>425413</v>
      </c>
      <c r="O143" s="6">
        <v>567217</v>
      </c>
      <c r="P143" s="4" t="s">
        <v>24</v>
      </c>
      <c r="Q143" s="4" t="s">
        <v>224</v>
      </c>
      <c r="R143" s="3">
        <f t="shared" si="8"/>
        <v>425413</v>
      </c>
      <c r="S143" s="7">
        <f t="shared" si="9"/>
        <v>0</v>
      </c>
    </row>
    <row r="144" spans="1:19" ht="28.5" x14ac:dyDescent="0.2">
      <c r="A144" s="4" t="s">
        <v>16</v>
      </c>
      <c r="B144" s="4" t="s">
        <v>597</v>
      </c>
      <c r="C144" s="4" t="s">
        <v>220</v>
      </c>
      <c r="D144" s="4" t="s">
        <v>598</v>
      </c>
      <c r="E144" s="4" t="s">
        <v>599</v>
      </c>
      <c r="F144" s="4" t="s">
        <v>600</v>
      </c>
      <c r="G144" s="4" t="s">
        <v>142</v>
      </c>
      <c r="H144" s="5">
        <v>6937</v>
      </c>
      <c r="I144" s="5">
        <v>251</v>
      </c>
      <c r="J144" s="5">
        <v>0</v>
      </c>
      <c r="K144" s="5">
        <v>0</v>
      </c>
      <c r="L144" s="4"/>
      <c r="M144" s="6">
        <v>371333.33</v>
      </c>
      <c r="N144" s="6">
        <v>371333</v>
      </c>
      <c r="O144" s="6">
        <v>557000</v>
      </c>
      <c r="P144" s="4" t="s">
        <v>24</v>
      </c>
      <c r="Q144" s="4" t="s">
        <v>224</v>
      </c>
      <c r="R144" s="3">
        <f t="shared" si="8"/>
        <v>371333.33</v>
      </c>
      <c r="S144" s="7">
        <f t="shared" si="9"/>
        <v>0</v>
      </c>
    </row>
    <row r="145" spans="1:19" ht="28.5" x14ac:dyDescent="0.2">
      <c r="A145" s="4" t="s">
        <v>16</v>
      </c>
      <c r="B145" s="4" t="s">
        <v>601</v>
      </c>
      <c r="C145" s="4" t="s">
        <v>18</v>
      </c>
      <c r="D145" s="4" t="s">
        <v>602</v>
      </c>
      <c r="E145" s="4" t="s">
        <v>603</v>
      </c>
      <c r="F145" s="4" t="s">
        <v>604</v>
      </c>
      <c r="G145" s="4" t="s">
        <v>113</v>
      </c>
      <c r="H145" s="5">
        <v>5128</v>
      </c>
      <c r="I145" s="5">
        <v>156</v>
      </c>
      <c r="J145" s="5">
        <v>0</v>
      </c>
      <c r="K145" s="5">
        <v>0</v>
      </c>
      <c r="L145" s="4"/>
      <c r="M145" s="6">
        <v>289942</v>
      </c>
      <c r="N145" s="6">
        <v>289942</v>
      </c>
      <c r="O145" s="6">
        <v>358269</v>
      </c>
      <c r="P145" s="4" t="s">
        <v>24</v>
      </c>
      <c r="Q145" s="4" t="s">
        <v>25</v>
      </c>
      <c r="R145" s="3">
        <f t="shared" si="8"/>
        <v>289942</v>
      </c>
      <c r="S145" s="7">
        <f t="shared" si="9"/>
        <v>0</v>
      </c>
    </row>
    <row r="146" spans="1:19" ht="28.5" x14ac:dyDescent="0.2">
      <c r="A146" s="4" t="s">
        <v>16</v>
      </c>
      <c r="B146" s="4" t="s">
        <v>605</v>
      </c>
      <c r="C146" s="4" t="s">
        <v>220</v>
      </c>
      <c r="D146" s="4" t="s">
        <v>606</v>
      </c>
      <c r="E146" s="4" t="s">
        <v>607</v>
      </c>
      <c r="F146" s="4" t="s">
        <v>608</v>
      </c>
      <c r="G146" s="4" t="s">
        <v>113</v>
      </c>
      <c r="H146" s="5">
        <v>819</v>
      </c>
      <c r="I146" s="5">
        <v>47</v>
      </c>
      <c r="J146" s="5">
        <v>0</v>
      </c>
      <c r="K146" s="5">
        <v>0</v>
      </c>
      <c r="L146" s="4"/>
      <c r="M146" s="6">
        <v>260206.5</v>
      </c>
      <c r="N146" s="6">
        <v>260207</v>
      </c>
      <c r="O146" s="6">
        <v>346942</v>
      </c>
      <c r="P146" s="4" t="s">
        <v>24</v>
      </c>
      <c r="Q146" s="4" t="s">
        <v>224</v>
      </c>
      <c r="R146" s="3">
        <f t="shared" si="8"/>
        <v>260206.5</v>
      </c>
      <c r="S146" s="7">
        <f t="shared" si="9"/>
        <v>0</v>
      </c>
    </row>
    <row r="147" spans="1:19" ht="28.5" x14ac:dyDescent="0.2">
      <c r="A147" s="4" t="s">
        <v>16</v>
      </c>
      <c r="B147" s="4" t="s">
        <v>622</v>
      </c>
      <c r="C147" s="4" t="s">
        <v>220</v>
      </c>
      <c r="D147" s="4" t="s">
        <v>623</v>
      </c>
      <c r="E147" s="4" t="s">
        <v>624</v>
      </c>
      <c r="F147" s="4" t="s">
        <v>625</v>
      </c>
      <c r="G147" s="4" t="s">
        <v>113</v>
      </c>
      <c r="H147" s="5">
        <v>6121</v>
      </c>
      <c r="I147" s="5">
        <v>153</v>
      </c>
      <c r="J147" s="5">
        <v>0</v>
      </c>
      <c r="K147" s="5">
        <v>0</v>
      </c>
      <c r="L147" s="4"/>
      <c r="M147" s="6">
        <v>164000</v>
      </c>
      <c r="N147" s="6"/>
      <c r="O147" s="6">
        <v>0</v>
      </c>
      <c r="P147" s="4" t="s">
        <v>24</v>
      </c>
      <c r="Q147" s="4" t="s">
        <v>617</v>
      </c>
      <c r="R147" s="3">
        <f t="shared" si="8"/>
        <v>0</v>
      </c>
      <c r="S147" s="7">
        <f t="shared" si="9"/>
        <v>-164000</v>
      </c>
    </row>
    <row r="148" spans="1:19" ht="28.5" x14ac:dyDescent="0.2">
      <c r="A148" s="4" t="s">
        <v>16</v>
      </c>
      <c r="B148" s="4" t="s">
        <v>609</v>
      </c>
      <c r="C148" s="4" t="s">
        <v>18</v>
      </c>
      <c r="D148" s="4" t="s">
        <v>610</v>
      </c>
      <c r="E148" s="4" t="s">
        <v>611</v>
      </c>
      <c r="F148" s="4" t="s">
        <v>612</v>
      </c>
      <c r="G148" s="4" t="s">
        <v>113</v>
      </c>
      <c r="H148" s="5">
        <v>5330</v>
      </c>
      <c r="I148" s="5">
        <v>156</v>
      </c>
      <c r="J148" s="5">
        <v>0</v>
      </c>
      <c r="K148" s="5">
        <v>0</v>
      </c>
      <c r="L148" s="4"/>
      <c r="M148" s="6">
        <v>152072</v>
      </c>
      <c r="N148" s="6">
        <v>152072</v>
      </c>
      <c r="O148" s="6">
        <v>24801</v>
      </c>
      <c r="P148" s="4" t="s">
        <v>24</v>
      </c>
      <c r="Q148" s="4" t="s">
        <v>25</v>
      </c>
      <c r="R148" s="3">
        <f t="shared" si="8"/>
        <v>152072</v>
      </c>
      <c r="S148" s="7">
        <f t="shared" si="9"/>
        <v>0</v>
      </c>
    </row>
    <row r="149" spans="1:19" ht="28.5" x14ac:dyDescent="0.2">
      <c r="A149" s="4" t="s">
        <v>16</v>
      </c>
      <c r="B149" s="4" t="s">
        <v>613</v>
      </c>
      <c r="C149" s="4" t="s">
        <v>18</v>
      </c>
      <c r="D149" s="4" t="s">
        <v>614</v>
      </c>
      <c r="E149" s="4" t="s">
        <v>615</v>
      </c>
      <c r="F149" s="4" t="s">
        <v>616</v>
      </c>
      <c r="G149" s="4" t="s">
        <v>113</v>
      </c>
      <c r="H149" s="5">
        <v>4932</v>
      </c>
      <c r="I149" s="5">
        <v>97</v>
      </c>
      <c r="J149" s="5">
        <v>0</v>
      </c>
      <c r="K149" s="5">
        <v>0</v>
      </c>
      <c r="L149" s="4"/>
      <c r="M149" s="6">
        <v>10490</v>
      </c>
      <c r="N149" s="6">
        <v>10490</v>
      </c>
      <c r="O149" s="6">
        <v>38503</v>
      </c>
      <c r="P149" s="4" t="s">
        <v>24</v>
      </c>
      <c r="Q149" s="4" t="s">
        <v>25</v>
      </c>
      <c r="R149" s="3">
        <f t="shared" si="8"/>
        <v>10490</v>
      </c>
      <c r="S149" s="7">
        <f t="shared" si="9"/>
        <v>0</v>
      </c>
    </row>
    <row r="150" spans="1:19" ht="28.5" x14ac:dyDescent="0.2">
      <c r="A150" s="4" t="s">
        <v>16</v>
      </c>
      <c r="B150" s="4" t="s">
        <v>618</v>
      </c>
      <c r="C150" s="4" t="s">
        <v>18</v>
      </c>
      <c r="D150" s="4" t="s">
        <v>619</v>
      </c>
      <c r="E150" s="4" t="s">
        <v>620</v>
      </c>
      <c r="F150" s="4" t="s">
        <v>621</v>
      </c>
      <c r="G150" s="4" t="s">
        <v>113</v>
      </c>
      <c r="H150" s="5">
        <v>5331</v>
      </c>
      <c r="I150" s="5">
        <v>156</v>
      </c>
      <c r="J150" s="5">
        <v>0</v>
      </c>
      <c r="K150" s="5">
        <v>0</v>
      </c>
      <c r="L150" s="4"/>
      <c r="M150" s="6">
        <v>0</v>
      </c>
      <c r="N150" s="6">
        <v>0</v>
      </c>
      <c r="O150" s="6">
        <v>446670</v>
      </c>
      <c r="P150" s="4" t="s">
        <v>24</v>
      </c>
      <c r="Q150" s="4" t="s">
        <v>25</v>
      </c>
      <c r="R150" s="3">
        <f t="shared" si="8"/>
        <v>0</v>
      </c>
      <c r="S150" s="7">
        <f t="shared" si="9"/>
        <v>0</v>
      </c>
    </row>
    <row r="151" spans="1:19" ht="28.5" x14ac:dyDescent="0.2">
      <c r="A151" s="4" t="s">
        <v>16</v>
      </c>
      <c r="B151" s="4" t="s">
        <v>626</v>
      </c>
      <c r="C151" s="4" t="s">
        <v>220</v>
      </c>
      <c r="D151" s="4" t="s">
        <v>627</v>
      </c>
      <c r="E151" s="4" t="s">
        <v>628</v>
      </c>
      <c r="F151" s="4" t="s">
        <v>629</v>
      </c>
      <c r="G151" s="4" t="s">
        <v>113</v>
      </c>
      <c r="H151" s="5">
        <v>4861</v>
      </c>
      <c r="I151" s="5">
        <v>101</v>
      </c>
      <c r="J151" s="5">
        <v>0</v>
      </c>
      <c r="K151" s="5">
        <v>0</v>
      </c>
      <c r="L151" s="4"/>
      <c r="M151" s="6">
        <v>0</v>
      </c>
      <c r="N151" s="6"/>
      <c r="O151" s="6">
        <v>635372</v>
      </c>
      <c r="P151" s="4" t="s">
        <v>24</v>
      </c>
      <c r="Q151" s="4" t="s">
        <v>630</v>
      </c>
      <c r="R151" s="3">
        <f t="shared" si="8"/>
        <v>0</v>
      </c>
      <c r="S151" s="7">
        <f t="shared" si="9"/>
        <v>0</v>
      </c>
    </row>
    <row r="152" spans="1:19" ht="28.5" x14ac:dyDescent="0.2">
      <c r="A152" s="4" t="s">
        <v>16</v>
      </c>
      <c r="B152" s="4" t="s">
        <v>631</v>
      </c>
      <c r="C152" s="4" t="s">
        <v>220</v>
      </c>
      <c r="D152" s="4" t="s">
        <v>632</v>
      </c>
      <c r="E152" s="4" t="s">
        <v>633</v>
      </c>
      <c r="F152" s="4" t="s">
        <v>634</v>
      </c>
      <c r="G152" s="4" t="s">
        <v>113</v>
      </c>
      <c r="H152" s="5">
        <v>7065</v>
      </c>
      <c r="I152" s="5">
        <v>97</v>
      </c>
      <c r="J152" s="5">
        <v>0</v>
      </c>
      <c r="K152" s="5">
        <v>0</v>
      </c>
      <c r="L152" s="4"/>
      <c r="M152" s="6">
        <v>0</v>
      </c>
      <c r="N152" s="6"/>
      <c r="O152" s="6">
        <v>16842</v>
      </c>
      <c r="P152" s="4" t="s">
        <v>24</v>
      </c>
      <c r="Q152" s="4" t="s">
        <v>617</v>
      </c>
      <c r="R152" s="3">
        <f t="shared" si="8"/>
        <v>0</v>
      </c>
      <c r="S152" s="7">
        <f t="shared" si="9"/>
        <v>0</v>
      </c>
    </row>
    <row r="153" spans="1:19" x14ac:dyDescent="0.2">
      <c r="S153" s="7">
        <f>SUM(S2:S152)</f>
        <v>-163595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Stjernstedt</dc:creator>
  <cp:lastModifiedBy>Rita Astridsdotter Brudalen</cp:lastModifiedBy>
  <dcterms:created xsi:type="dcterms:W3CDTF">2021-12-02T11:26:34Z</dcterms:created>
  <dcterms:modified xsi:type="dcterms:W3CDTF">2021-12-02T12:00:03Z</dcterms:modified>
</cp:coreProperties>
</file>